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ačunalo BRANE\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F281" i="9"/>
  <c r="E281" i="9"/>
  <c r="H280" i="9"/>
  <c r="G280" i="9"/>
  <c r="F280" i="9"/>
  <c r="E280" i="9"/>
  <c r="B280" i="9" s="1"/>
  <c r="H279" i="9"/>
  <c r="G279" i="9"/>
  <c r="E279" i="9" s="1"/>
  <c r="F279" i="9"/>
  <c r="F278" i="9"/>
  <c r="F277" i="9"/>
  <c r="F276" i="9"/>
  <c r="F275" i="9" s="1"/>
  <c r="L274" i="9"/>
  <c r="F274" i="9" s="1"/>
  <c r="H274" i="9"/>
  <c r="I273" i="9"/>
  <c r="H273" i="9"/>
  <c r="F273" i="9"/>
  <c r="E272" i="9"/>
  <c r="M271" i="9"/>
  <c r="L271" i="9"/>
  <c r="F271" i="9"/>
  <c r="B271" i="9" s="1"/>
  <c r="E271" i="9"/>
  <c r="M270" i="9"/>
  <c r="L270" i="9"/>
  <c r="E270" i="9"/>
  <c r="M269" i="9"/>
  <c r="L269" i="9"/>
  <c r="E269" i="9"/>
  <c r="M268" i="9"/>
  <c r="L268" i="9"/>
  <c r="F268" i="9"/>
  <c r="E268" i="9"/>
  <c r="M267" i="9"/>
  <c r="L267" i="9"/>
  <c r="F267" i="9" s="1"/>
  <c r="B267" i="9" s="1"/>
  <c r="E267" i="9"/>
  <c r="M266" i="9"/>
  <c r="L266" i="9"/>
  <c r="E266" i="9"/>
  <c r="M265" i="9"/>
  <c r="L265" i="9"/>
  <c r="F265" i="9" s="1"/>
  <c r="E265" i="9"/>
  <c r="M264" i="9"/>
  <c r="L264" i="9"/>
  <c r="E264" i="9"/>
  <c r="M263" i="9"/>
  <c r="L263" i="9"/>
  <c r="E263" i="9"/>
  <c r="M262" i="9"/>
  <c r="L262" i="9"/>
  <c r="E262" i="9"/>
  <c r="M261" i="9"/>
  <c r="L261" i="9"/>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B243" i="9" s="1"/>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B227" i="9" s="1"/>
  <c r="E227" i="9"/>
  <c r="M226" i="9"/>
  <c r="L226" i="9"/>
  <c r="E226" i="9"/>
  <c r="H225" i="9"/>
  <c r="G225" i="9"/>
  <c r="F225" i="9"/>
  <c r="M224" i="9"/>
  <c r="L224" i="9"/>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E156" i="9" s="1"/>
  <c r="B156" i="9" s="1"/>
  <c r="G156" i="9"/>
  <c r="F156" i="9"/>
  <c r="H155" i="9"/>
  <c r="G155" i="9"/>
  <c r="E155" i="9" s="1"/>
  <c r="B155" i="9" s="1"/>
  <c r="F155" i="9"/>
  <c r="H154" i="9"/>
  <c r="G154" i="9"/>
  <c r="F154" i="9"/>
  <c r="H153" i="9"/>
  <c r="G153" i="9"/>
  <c r="F153" i="9"/>
  <c r="E153" i="9"/>
  <c r="B153" i="9" s="1"/>
  <c r="H152" i="9"/>
  <c r="G152" i="9"/>
  <c r="F152" i="9"/>
  <c r="H151" i="9"/>
  <c r="G151" i="9"/>
  <c r="F151" i="9"/>
  <c r="H150" i="9"/>
  <c r="G150" i="9"/>
  <c r="E150" i="9" s="1"/>
  <c r="B150" i="9" s="1"/>
  <c r="F150" i="9"/>
  <c r="H149" i="9"/>
  <c r="G149" i="9"/>
  <c r="F149" i="9"/>
  <c r="E149" i="9"/>
  <c r="H148" i="9"/>
  <c r="E148" i="9" s="1"/>
  <c r="G148" i="9"/>
  <c r="F148" i="9"/>
  <c r="H147" i="9"/>
  <c r="G147" i="9"/>
  <c r="E147" i="9" s="1"/>
  <c r="B147" i="9" s="1"/>
  <c r="F147" i="9"/>
  <c r="H146" i="9"/>
  <c r="G146" i="9"/>
  <c r="F146" i="9"/>
  <c r="H145" i="9"/>
  <c r="G145" i="9"/>
  <c r="E145" i="9" s="1"/>
  <c r="B145" i="9" s="1"/>
  <c r="F145" i="9"/>
  <c r="H144" i="9"/>
  <c r="G144" i="9"/>
  <c r="F144" i="9"/>
  <c r="H143" i="9"/>
  <c r="G143" i="9"/>
  <c r="F143" i="9"/>
  <c r="F142" i="9"/>
  <c r="H141" i="9"/>
  <c r="G141" i="9"/>
  <c r="F141" i="9"/>
  <c r="H140" i="9"/>
  <c r="E140" i="9" s="1"/>
  <c r="G140" i="9"/>
  <c r="F140" i="9"/>
  <c r="H139" i="9"/>
  <c r="G139" i="9"/>
  <c r="F139" i="9"/>
  <c r="H138" i="9"/>
  <c r="G138" i="9"/>
  <c r="E138" i="9" s="1"/>
  <c r="B138" i="9" s="1"/>
  <c r="F138" i="9"/>
  <c r="H137" i="9"/>
  <c r="G137" i="9"/>
  <c r="E137" i="9" s="1"/>
  <c r="F137" i="9"/>
  <c r="H136" i="9"/>
  <c r="G136" i="9"/>
  <c r="F136" i="9"/>
  <c r="H135" i="9"/>
  <c r="G135" i="9"/>
  <c r="F135" i="9"/>
  <c r="H134" i="9"/>
  <c r="G134" i="9"/>
  <c r="E134" i="9" s="1"/>
  <c r="B134" i="9" s="1"/>
  <c r="F134" i="9"/>
  <c r="H133" i="9"/>
  <c r="G133" i="9"/>
  <c r="F133" i="9"/>
  <c r="H132" i="9"/>
  <c r="G132" i="9"/>
  <c r="F132" i="9"/>
  <c r="E132" i="9"/>
  <c r="B132" i="9" s="1"/>
  <c r="H131" i="9"/>
  <c r="G131" i="9"/>
  <c r="E131" i="9" s="1"/>
  <c r="B131" i="9" s="1"/>
  <c r="F131" i="9"/>
  <c r="H130" i="9"/>
  <c r="G130" i="9"/>
  <c r="F130" i="9"/>
  <c r="H129" i="9"/>
  <c r="G129" i="9"/>
  <c r="E129" i="9" s="1"/>
  <c r="B129" i="9" s="1"/>
  <c r="F129" i="9"/>
  <c r="H128" i="9"/>
  <c r="G128" i="9"/>
  <c r="F128" i="9"/>
  <c r="E128" i="9"/>
  <c r="H127" i="9"/>
  <c r="G127" i="9"/>
  <c r="F127" i="9"/>
  <c r="E127" i="9"/>
  <c r="H126" i="9"/>
  <c r="G126" i="9"/>
  <c r="F126" i="9"/>
  <c r="H125" i="9"/>
  <c r="G125" i="9"/>
  <c r="F125" i="9"/>
  <c r="E125" i="9"/>
  <c r="B125" i="9" s="1"/>
  <c r="H124" i="9"/>
  <c r="G124" i="9"/>
  <c r="F124" i="9"/>
  <c r="E124" i="9"/>
  <c r="B124" i="9" s="1"/>
  <c r="H123" i="9"/>
  <c r="G123" i="9"/>
  <c r="F123" i="9"/>
  <c r="H122" i="9"/>
  <c r="E122" i="9" s="1"/>
  <c r="B122" i="9" s="1"/>
  <c r="G122" i="9"/>
  <c r="F122" i="9"/>
  <c r="H121" i="9"/>
  <c r="G121" i="9"/>
  <c r="E121" i="9" s="1"/>
  <c r="B121" i="9" s="1"/>
  <c r="F121" i="9"/>
  <c r="H120" i="9"/>
  <c r="G120" i="9"/>
  <c r="F120" i="9"/>
  <c r="H119" i="9"/>
  <c r="G119" i="9"/>
  <c r="E119" i="9" s="1"/>
  <c r="B119" i="9" s="1"/>
  <c r="F119" i="9"/>
  <c r="H118" i="9"/>
  <c r="G118" i="9"/>
  <c r="F118" i="9"/>
  <c r="E118" i="9"/>
  <c r="H117" i="9"/>
  <c r="G117" i="9"/>
  <c r="F117" i="9"/>
  <c r="E117" i="9"/>
  <c r="H116" i="9"/>
  <c r="G116" i="9"/>
  <c r="E116" i="9" s="1"/>
  <c r="F116" i="9"/>
  <c r="H115" i="9"/>
  <c r="G115" i="9"/>
  <c r="E115" i="9" s="1"/>
  <c r="B115" i="9" s="1"/>
  <c r="F115" i="9"/>
  <c r="H114" i="9"/>
  <c r="G114" i="9"/>
  <c r="F114" i="9"/>
  <c r="H113" i="9"/>
  <c r="E113" i="9" s="1"/>
  <c r="B113" i="9" s="1"/>
  <c r="G113" i="9"/>
  <c r="F113" i="9"/>
  <c r="H112" i="9"/>
  <c r="G112" i="9"/>
  <c r="F112" i="9"/>
  <c r="H111" i="9"/>
  <c r="G111" i="9"/>
  <c r="E111" i="9" s="1"/>
  <c r="B111" i="9" s="1"/>
  <c r="F111" i="9"/>
  <c r="H110" i="9"/>
  <c r="E110" i="9" s="1"/>
  <c r="G110" i="9"/>
  <c r="F110" i="9"/>
  <c r="H109" i="9"/>
  <c r="G109" i="9"/>
  <c r="F109" i="9"/>
  <c r="E109" i="9"/>
  <c r="B109" i="9" s="1"/>
  <c r="H108" i="9"/>
  <c r="G108" i="9"/>
  <c r="E108" i="9" s="1"/>
  <c r="B108" i="9" s="1"/>
  <c r="F108" i="9"/>
  <c r="H107" i="9"/>
  <c r="G107" i="9"/>
  <c r="F107" i="9"/>
  <c r="H106" i="9"/>
  <c r="G106" i="9"/>
  <c r="E106" i="9" s="1"/>
  <c r="B106" i="9" s="1"/>
  <c r="F106" i="9"/>
  <c r="H105" i="9"/>
  <c r="G105" i="9"/>
  <c r="E105" i="9" s="1"/>
  <c r="B105" i="9" s="1"/>
  <c r="F105" i="9"/>
  <c r="H104" i="9"/>
  <c r="G104" i="9"/>
  <c r="E104" i="9" s="1"/>
  <c r="B104" i="9" s="1"/>
  <c r="F104" i="9"/>
  <c r="H103" i="9"/>
  <c r="G103" i="9"/>
  <c r="F103" i="9"/>
  <c r="H102" i="9"/>
  <c r="G102" i="9"/>
  <c r="F102" i="9"/>
  <c r="E102" i="9"/>
  <c r="B102" i="9" s="1"/>
  <c r="H101" i="9"/>
  <c r="G101" i="9"/>
  <c r="F101" i="9"/>
  <c r="H100" i="9"/>
  <c r="G100" i="9"/>
  <c r="F100" i="9"/>
  <c r="H99" i="9"/>
  <c r="G99" i="9"/>
  <c r="E99" i="9" s="1"/>
  <c r="B99" i="9" s="1"/>
  <c r="F99" i="9"/>
  <c r="H98" i="9"/>
  <c r="G98" i="9"/>
  <c r="F98" i="9"/>
  <c r="E98" i="9"/>
  <c r="H97" i="9"/>
  <c r="G97" i="9"/>
  <c r="F97" i="9"/>
  <c r="H96" i="9"/>
  <c r="G96" i="9"/>
  <c r="E96" i="9" s="1"/>
  <c r="B96" i="9" s="1"/>
  <c r="F96" i="9"/>
  <c r="H95" i="9"/>
  <c r="G95" i="9"/>
  <c r="F95" i="9"/>
  <c r="H94" i="9"/>
  <c r="G94" i="9"/>
  <c r="E94" i="9" s="1"/>
  <c r="B94" i="9" s="1"/>
  <c r="F94" i="9"/>
  <c r="H93" i="9"/>
  <c r="G93" i="9"/>
  <c r="E93" i="9" s="1"/>
  <c r="B93" i="9" s="1"/>
  <c r="F93" i="9"/>
  <c r="H92" i="9"/>
  <c r="G92" i="9"/>
  <c r="E92" i="9" s="1"/>
  <c r="B92" i="9" s="1"/>
  <c r="F92" i="9"/>
  <c r="H91" i="9"/>
  <c r="G91" i="9"/>
  <c r="F91" i="9"/>
  <c r="H90" i="9"/>
  <c r="G90" i="9"/>
  <c r="F90" i="9"/>
  <c r="E90" i="9"/>
  <c r="B90" i="9" s="1"/>
  <c r="H89" i="9"/>
  <c r="G89" i="9"/>
  <c r="F89" i="9"/>
  <c r="E89" i="9"/>
  <c r="B89" i="9" s="1"/>
  <c r="H88" i="9"/>
  <c r="G88" i="9"/>
  <c r="F88" i="9"/>
  <c r="H87" i="9"/>
  <c r="G87" i="9"/>
  <c r="F87" i="9"/>
  <c r="H86" i="9"/>
  <c r="G86" i="9"/>
  <c r="E86" i="9" s="1"/>
  <c r="B86" i="9" s="1"/>
  <c r="F86" i="9"/>
  <c r="H85" i="9"/>
  <c r="G85" i="9"/>
  <c r="E85" i="9" s="1"/>
  <c r="B85" i="9" s="1"/>
  <c r="F85" i="9"/>
  <c r="H84" i="9"/>
  <c r="G84" i="9"/>
  <c r="E84" i="9" s="1"/>
  <c r="B84" i="9" s="1"/>
  <c r="F84" i="9"/>
  <c r="H83" i="9"/>
  <c r="G83" i="9"/>
  <c r="E83" i="9" s="1"/>
  <c r="F83" i="9"/>
  <c r="H82" i="9"/>
  <c r="G82" i="9"/>
  <c r="F82" i="9"/>
  <c r="E82" i="9"/>
  <c r="B82" i="9" s="1"/>
  <c r="H81" i="9"/>
  <c r="G81" i="9"/>
  <c r="F81" i="9"/>
  <c r="E81" i="9"/>
  <c r="B81" i="9" s="1"/>
  <c r="H80" i="9"/>
  <c r="G80" i="9"/>
  <c r="E80" i="9" s="1"/>
  <c r="B80" i="9" s="1"/>
  <c r="F80" i="9"/>
  <c r="H79" i="9"/>
  <c r="G79" i="9"/>
  <c r="F79" i="9"/>
  <c r="H78" i="9"/>
  <c r="G78" i="9"/>
  <c r="E78" i="9" s="1"/>
  <c r="B78" i="9" s="1"/>
  <c r="F78" i="9"/>
  <c r="H77" i="9"/>
  <c r="G77" i="9"/>
  <c r="E77" i="9" s="1"/>
  <c r="B77" i="9" s="1"/>
  <c r="F77" i="9"/>
  <c r="H76" i="9"/>
  <c r="G76" i="9"/>
  <c r="E76" i="9" s="1"/>
  <c r="B76" i="9" s="1"/>
  <c r="F76" i="9"/>
  <c r="H75" i="9"/>
  <c r="G75" i="9"/>
  <c r="F75" i="9"/>
  <c r="H74" i="9"/>
  <c r="G74" i="9"/>
  <c r="F74" i="9"/>
  <c r="E74" i="9"/>
  <c r="B74" i="9" s="1"/>
  <c r="H73" i="9"/>
  <c r="G73" i="9"/>
  <c r="F73" i="9"/>
  <c r="E73" i="9"/>
  <c r="B73" i="9" s="1"/>
  <c r="H72" i="9"/>
  <c r="G72" i="9"/>
  <c r="F72" i="9"/>
  <c r="H71" i="9"/>
  <c r="G71" i="9"/>
  <c r="F71" i="9"/>
  <c r="H70" i="9"/>
  <c r="G70" i="9"/>
  <c r="F70" i="9"/>
  <c r="H69" i="9"/>
  <c r="G69" i="9"/>
  <c r="F69" i="9"/>
  <c r="E69" i="9"/>
  <c r="H68" i="9"/>
  <c r="G68" i="9"/>
  <c r="F68" i="9"/>
  <c r="H67" i="9"/>
  <c r="G67" i="9"/>
  <c r="F67" i="9"/>
  <c r="H66" i="9"/>
  <c r="E66" i="9" s="1"/>
  <c r="B66" i="9" s="1"/>
  <c r="G66" i="9"/>
  <c r="F66" i="9"/>
  <c r="H65" i="9"/>
  <c r="G65" i="9"/>
  <c r="E65" i="9" s="1"/>
  <c r="B65" i="9" s="1"/>
  <c r="F65" i="9"/>
  <c r="H64" i="9"/>
  <c r="G64" i="9"/>
  <c r="F64" i="9"/>
  <c r="H63" i="9"/>
  <c r="G63" i="9"/>
  <c r="E63" i="9" s="1"/>
  <c r="B63" i="9" s="1"/>
  <c r="F63" i="9"/>
  <c r="H62" i="9"/>
  <c r="G62" i="9"/>
  <c r="F62" i="9"/>
  <c r="E62" i="9"/>
  <c r="H61" i="9"/>
  <c r="G61" i="9"/>
  <c r="F61" i="9"/>
  <c r="E61" i="9"/>
  <c r="H60" i="9"/>
  <c r="G60" i="9"/>
  <c r="E60" i="9" s="1"/>
  <c r="F60" i="9"/>
  <c r="H59" i="9"/>
  <c r="G59" i="9"/>
  <c r="E59" i="9" s="1"/>
  <c r="B59" i="9" s="1"/>
  <c r="F59" i="9"/>
  <c r="H58" i="9"/>
  <c r="E58" i="9" s="1"/>
  <c r="B58" i="9" s="1"/>
  <c r="G58" i="9"/>
  <c r="F58" i="9"/>
  <c r="H57" i="9"/>
  <c r="G57" i="9"/>
  <c r="F57" i="9"/>
  <c r="H56" i="9"/>
  <c r="G56" i="9"/>
  <c r="F56" i="9"/>
  <c r="H55" i="9"/>
  <c r="G55" i="9"/>
  <c r="F55" i="9"/>
  <c r="H54" i="9"/>
  <c r="E54" i="9" s="1"/>
  <c r="B54" i="9" s="1"/>
  <c r="G54" i="9"/>
  <c r="F54" i="9"/>
  <c r="H53" i="9"/>
  <c r="G53" i="9"/>
  <c r="F53" i="9"/>
  <c r="H52" i="9"/>
  <c r="G52" i="9"/>
  <c r="E52" i="9" s="1"/>
  <c r="B52" i="9" s="1"/>
  <c r="F52" i="9"/>
  <c r="H51" i="9"/>
  <c r="G51" i="9"/>
  <c r="F51" i="9"/>
  <c r="H50" i="9"/>
  <c r="G50" i="9"/>
  <c r="F50" i="9"/>
  <c r="E50" i="9"/>
  <c r="B50" i="9" s="1"/>
  <c r="H49" i="9"/>
  <c r="G49" i="9"/>
  <c r="F49" i="9"/>
  <c r="E49" i="9"/>
  <c r="B49" i="9" s="1"/>
  <c r="H48" i="9"/>
  <c r="G48" i="9"/>
  <c r="F48" i="9"/>
  <c r="H47" i="9"/>
  <c r="G47" i="9"/>
  <c r="F47" i="9"/>
  <c r="H46" i="9"/>
  <c r="G46" i="9"/>
  <c r="E46" i="9" s="1"/>
  <c r="B46" i="9" s="1"/>
  <c r="F46" i="9"/>
  <c r="H45" i="9"/>
  <c r="G45" i="9"/>
  <c r="F45" i="9"/>
  <c r="H44" i="9"/>
  <c r="G44" i="9"/>
  <c r="F44" i="9"/>
  <c r="H43" i="9"/>
  <c r="G43" i="9"/>
  <c r="F43" i="9"/>
  <c r="H42" i="9"/>
  <c r="G42" i="9"/>
  <c r="E42" i="9" s="1"/>
  <c r="B42" i="9" s="1"/>
  <c r="F42" i="9"/>
  <c r="H41" i="9"/>
  <c r="G41" i="9"/>
  <c r="F41" i="9"/>
  <c r="H40" i="9"/>
  <c r="G40" i="9"/>
  <c r="F40" i="9"/>
  <c r="H39" i="9"/>
  <c r="G39" i="9"/>
  <c r="F39" i="9"/>
  <c r="H38" i="9"/>
  <c r="E38" i="9" s="1"/>
  <c r="B38" i="9" s="1"/>
  <c r="G38" i="9"/>
  <c r="F38" i="9"/>
  <c r="H37" i="9"/>
  <c r="G37" i="9"/>
  <c r="E37" i="9" s="1"/>
  <c r="B37" i="9" s="1"/>
  <c r="F37" i="9"/>
  <c r="H36" i="9"/>
  <c r="G36" i="9"/>
  <c r="E36" i="9" s="1"/>
  <c r="B36" i="9" s="1"/>
  <c r="F36" i="9"/>
  <c r="H35" i="9"/>
  <c r="G35" i="9"/>
  <c r="E35" i="9" s="1"/>
  <c r="F35" i="9"/>
  <c r="H34" i="9"/>
  <c r="G34" i="9"/>
  <c r="F34" i="9"/>
  <c r="E34" i="9"/>
  <c r="B34" i="9" s="1"/>
  <c r="H33" i="9"/>
  <c r="G33" i="9"/>
  <c r="F33" i="9"/>
  <c r="H32" i="9"/>
  <c r="G32" i="9"/>
  <c r="E32" i="9" s="1"/>
  <c r="B32" i="9" s="1"/>
  <c r="F32" i="9"/>
  <c r="H31" i="9"/>
  <c r="G31" i="9"/>
  <c r="E31" i="9" s="1"/>
  <c r="B31" i="9" s="1"/>
  <c r="F31" i="9"/>
  <c r="H30" i="9"/>
  <c r="G30" i="9"/>
  <c r="F30" i="9"/>
  <c r="E30" i="9"/>
  <c r="B30" i="9" s="1"/>
  <c r="H29" i="9"/>
  <c r="G29" i="9"/>
  <c r="E29" i="9" s="1"/>
  <c r="B29" i="9" s="1"/>
  <c r="F29" i="9"/>
  <c r="H28" i="9"/>
  <c r="G28" i="9"/>
  <c r="E28" i="9" s="1"/>
  <c r="F28" i="9"/>
  <c r="H27" i="9"/>
  <c r="G27" i="9"/>
  <c r="F27" i="9"/>
  <c r="H26" i="9"/>
  <c r="G26" i="9"/>
  <c r="F26" i="9"/>
  <c r="H25" i="9"/>
  <c r="G25" i="9"/>
  <c r="F25" i="9"/>
  <c r="H24" i="9"/>
  <c r="G24" i="9"/>
  <c r="E24" i="9" s="1"/>
  <c r="F24" i="9"/>
  <c r="H23" i="9"/>
  <c r="G23" i="9"/>
  <c r="F23" i="9"/>
  <c r="H22" i="9"/>
  <c r="G22" i="9"/>
  <c r="E22" i="9" s="1"/>
  <c r="B22" i="9" s="1"/>
  <c r="F22" i="9"/>
  <c r="H21" i="9"/>
  <c r="E21" i="9" s="1"/>
  <c r="G21" i="9"/>
  <c r="F21" i="9"/>
  <c r="F20" i="9"/>
  <c r="F4" i="9"/>
  <c r="O3" i="9"/>
  <c r="G274" i="9" s="1"/>
  <c r="E274" i="9" s="1"/>
  <c r="I3" i="9"/>
  <c r="H3" i="9"/>
  <c r="G3" i="9"/>
  <c r="D101" i="8"/>
  <c r="C1576" i="1" s="1"/>
  <c r="H1576" i="1" s="1"/>
  <c r="D95" i="8"/>
  <c r="D90" i="8"/>
  <c r="D85" i="8"/>
  <c r="C1560" i="1" s="1"/>
  <c r="H1560" i="1" s="1"/>
  <c r="D80" i="8"/>
  <c r="C1555" i="1" s="1"/>
  <c r="H1555" i="1" s="1"/>
  <c r="D75" i="8"/>
  <c r="D70" i="8"/>
  <c r="D65" i="8"/>
  <c r="D60" i="8"/>
  <c r="D55" i="8"/>
  <c r="D50" i="8"/>
  <c r="C1525" i="1" s="1"/>
  <c r="D44" i="8"/>
  <c r="D36" i="8"/>
  <c r="C1511" i="1" s="1"/>
  <c r="H1511" i="1" s="1"/>
  <c r="D26" i="8"/>
  <c r="C1501" i="1" s="1"/>
  <c r="D18" i="8"/>
  <c r="D8" i="8"/>
  <c r="D6" i="8" s="1"/>
  <c r="C1481" i="1" s="1"/>
  <c r="H1481" i="1" s="1"/>
  <c r="E44" i="7"/>
  <c r="D44" i="7"/>
  <c r="E39" i="7"/>
  <c r="D39" i="7"/>
  <c r="D38" i="7" s="1"/>
  <c r="H31" i="3" s="1"/>
  <c r="E30" i="7"/>
  <c r="D30" i="7"/>
  <c r="C1461" i="1" s="1"/>
  <c r="E23" i="7"/>
  <c r="D23" i="7"/>
  <c r="E14" i="7"/>
  <c r="D1445" i="1" s="1"/>
  <c r="D14" i="7"/>
  <c r="C1445" i="1" s="1"/>
  <c r="E7" i="7"/>
  <c r="D7" i="7"/>
  <c r="E6" i="7"/>
  <c r="F140" i="6"/>
  <c r="F139" i="6"/>
  <c r="F138" i="6"/>
  <c r="F137" i="6"/>
  <c r="F136" i="6"/>
  <c r="F135" i="6"/>
  <c r="F134" i="6"/>
  <c r="F133" i="6"/>
  <c r="F132" i="6"/>
  <c r="F131" i="6"/>
  <c r="E130" i="6"/>
  <c r="E129" i="6" s="1"/>
  <c r="D1423" i="1" s="1"/>
  <c r="D130" i="6"/>
  <c r="F128" i="6"/>
  <c r="F127" i="6"/>
  <c r="F126" i="6"/>
  <c r="F125" i="6"/>
  <c r="F124" i="6"/>
  <c r="F123" i="6"/>
  <c r="E122" i="6"/>
  <c r="D122" i="6"/>
  <c r="C1416" i="1" s="1"/>
  <c r="F121" i="6"/>
  <c r="F120" i="6"/>
  <c r="F119" i="6"/>
  <c r="E118" i="6"/>
  <c r="D1412" i="1" s="1"/>
  <c r="D118" i="6"/>
  <c r="F117" i="6"/>
  <c r="F116" i="6"/>
  <c r="E115" i="6"/>
  <c r="D1409" i="1"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1388" i="1" s="1"/>
  <c r="D94" i="6"/>
  <c r="F94" i="6" s="1"/>
  <c r="F93" i="6"/>
  <c r="F92" i="6"/>
  <c r="F91" i="6"/>
  <c r="E90" i="6"/>
  <c r="D90" i="6"/>
  <c r="E89" i="6"/>
  <c r="F88" i="6"/>
  <c r="F87" i="6"/>
  <c r="F86" i="6"/>
  <c r="F85" i="6"/>
  <c r="F84" i="6"/>
  <c r="F83" i="6"/>
  <c r="E82" i="6"/>
  <c r="F82" i="6" s="1"/>
  <c r="D82" i="6"/>
  <c r="F81" i="6"/>
  <c r="F80" i="6"/>
  <c r="F79" i="6"/>
  <c r="F78" i="6"/>
  <c r="F77" i="6"/>
  <c r="F76"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1348" i="1" s="1"/>
  <c r="D54" i="6"/>
  <c r="F53" i="6"/>
  <c r="F52" i="6"/>
  <c r="F51" i="6"/>
  <c r="E50" i="6"/>
  <c r="D50" i="6"/>
  <c r="F50" i="6" s="1"/>
  <c r="F49" i="6"/>
  <c r="F48" i="6"/>
  <c r="F47" i="6"/>
  <c r="F46" i="6"/>
  <c r="F45" i="6"/>
  <c r="F44" i="6"/>
  <c r="E43" i="6"/>
  <c r="D1337" i="1" s="1"/>
  <c r="D43" i="6"/>
  <c r="F43" i="6" s="1"/>
  <c r="F42" i="6"/>
  <c r="F41" i="6"/>
  <c r="F40" i="6"/>
  <c r="E39" i="6"/>
  <c r="D39" i="6"/>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157" i="1" s="1"/>
  <c r="D180" i="5"/>
  <c r="F179" i="5"/>
  <c r="F178" i="5"/>
  <c r="E177" i="5"/>
  <c r="H289" i="9" s="1"/>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D146"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D79" i="5"/>
  <c r="E78" i="5"/>
  <c r="F77" i="5"/>
  <c r="F76" i="5"/>
  <c r="F75" i="5"/>
  <c r="F74" i="5"/>
  <c r="F73" i="5"/>
  <c r="F72" i="5"/>
  <c r="F71" i="5"/>
  <c r="E70" i="5"/>
  <c r="D70" i="5"/>
  <c r="C1048" i="1" s="1"/>
  <c r="E69" i="5"/>
  <c r="D1047" i="1"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F495" i="4" s="1"/>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18" i="4"/>
  <c r="D413" i="1" s="1"/>
  <c r="D418" i="4"/>
  <c r="C413" i="1" s="1"/>
  <c r="E417" i="4"/>
  <c r="D417" i="4"/>
  <c r="D644" i="4" s="1"/>
  <c r="E416" i="4"/>
  <c r="D411" i="1" s="1"/>
  <c r="D416" i="4"/>
  <c r="C411" i="1"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0" i="4"/>
  <c r="F229" i="4"/>
  <c r="E228" i="4"/>
  <c r="D228" i="4"/>
  <c r="F228" i="4" s="1"/>
  <c r="F227" i="4"/>
  <c r="F226" i="4"/>
  <c r="E225" i="4"/>
  <c r="D225" i="4"/>
  <c r="F225" i="4" s="1"/>
  <c r="F223" i="4"/>
  <c r="F222" i="4"/>
  <c r="F221" i="4"/>
  <c r="F220" i="4"/>
  <c r="E219" i="4"/>
  <c r="D219" i="4"/>
  <c r="F218" i="4"/>
  <c r="F217" i="4"/>
  <c r="E216" i="4"/>
  <c r="D216" i="4"/>
  <c r="C212" i="1" s="1"/>
  <c r="F214" i="4"/>
  <c r="F213" i="4"/>
  <c r="F212" i="4"/>
  <c r="F211" i="4"/>
  <c r="E210" i="4"/>
  <c r="D206" i="1"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D134" i="4"/>
  <c r="F132" i="4"/>
  <c r="F131" i="4"/>
  <c r="F130" i="4"/>
  <c r="F129" i="4"/>
  <c r="E128" i="4"/>
  <c r="D128" i="4"/>
  <c r="F128" i="4" s="1"/>
  <c r="F127" i="4"/>
  <c r="F126" i="4"/>
  <c r="E125" i="4"/>
  <c r="E124" i="4" s="1"/>
  <c r="D125" i="4"/>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H1573" i="1"/>
  <c r="C1573" i="1"/>
  <c r="G1573" i="1" s="1"/>
  <c r="C1572" i="1"/>
  <c r="C1571" i="1"/>
  <c r="H1571" i="1" s="1"/>
  <c r="C1570" i="1"/>
  <c r="G1569" i="1"/>
  <c r="C1569" i="1"/>
  <c r="H1569" i="1" s="1"/>
  <c r="C1568" i="1"/>
  <c r="H1568" i="1" s="1"/>
  <c r="G1567" i="1"/>
  <c r="C1567" i="1"/>
  <c r="H1567" i="1" s="1"/>
  <c r="C1566" i="1"/>
  <c r="G1566" i="1" s="1"/>
  <c r="C1565" i="1"/>
  <c r="C1564" i="1"/>
  <c r="C1563" i="1"/>
  <c r="H1563" i="1" s="1"/>
  <c r="C1562" i="1"/>
  <c r="C1561" i="1"/>
  <c r="G1559" i="1"/>
  <c r="C1559" i="1"/>
  <c r="H1559" i="1" s="1"/>
  <c r="C1558" i="1"/>
  <c r="G1558" i="1" s="1"/>
  <c r="H1557" i="1"/>
  <c r="C1557" i="1"/>
  <c r="G1557" i="1" s="1"/>
  <c r="G1556" i="1"/>
  <c r="C1556" i="1"/>
  <c r="H1556" i="1" s="1"/>
  <c r="C1554" i="1"/>
  <c r="G1553" i="1"/>
  <c r="C1553" i="1"/>
  <c r="H1553" i="1" s="1"/>
  <c r="C1552" i="1"/>
  <c r="H1552" i="1" s="1"/>
  <c r="G1551" i="1"/>
  <c r="C1551" i="1"/>
  <c r="H1551" i="1" s="1"/>
  <c r="C1550" i="1"/>
  <c r="G1550" i="1" s="1"/>
  <c r="C1549" i="1"/>
  <c r="H1548" i="1"/>
  <c r="G1548" i="1"/>
  <c r="C1548" i="1"/>
  <c r="C1547" i="1"/>
  <c r="H1547" i="1" s="1"/>
  <c r="H1546" i="1"/>
  <c r="C1546" i="1"/>
  <c r="G1546" i="1" s="1"/>
  <c r="C1545" i="1"/>
  <c r="C1544" i="1"/>
  <c r="H1544" i="1" s="1"/>
  <c r="G1543" i="1"/>
  <c r="C1543" i="1"/>
  <c r="H1543" i="1" s="1"/>
  <c r="C1542" i="1"/>
  <c r="G1542" i="1" s="1"/>
  <c r="H1541" i="1"/>
  <c r="C1541" i="1"/>
  <c r="G1541" i="1" s="1"/>
  <c r="C1540" i="1"/>
  <c r="C1539" i="1"/>
  <c r="H1539" i="1" s="1"/>
  <c r="H1538" i="1"/>
  <c r="C1538" i="1"/>
  <c r="G1538" i="1" s="1"/>
  <c r="G1537" i="1"/>
  <c r="C1537" i="1"/>
  <c r="H1537" i="1" s="1"/>
  <c r="C1536" i="1"/>
  <c r="H1536" i="1" s="1"/>
  <c r="G1535" i="1"/>
  <c r="C1535" i="1"/>
  <c r="H1535" i="1" s="1"/>
  <c r="C1534" i="1"/>
  <c r="G1534" i="1" s="1"/>
  <c r="H1533" i="1"/>
  <c r="C1533" i="1"/>
  <c r="G1533" i="1" s="1"/>
  <c r="H1532" i="1"/>
  <c r="G1532" i="1"/>
  <c r="C1532" i="1"/>
  <c r="C1531" i="1"/>
  <c r="H1531" i="1" s="1"/>
  <c r="C1530" i="1"/>
  <c r="G1530" i="1" s="1"/>
  <c r="G1529" i="1"/>
  <c r="C1529" i="1"/>
  <c r="H1529" i="1" s="1"/>
  <c r="C1528" i="1"/>
  <c r="H1528" i="1" s="1"/>
  <c r="G1527" i="1"/>
  <c r="C1527" i="1"/>
  <c r="H1527" i="1" s="1"/>
  <c r="C1526" i="1"/>
  <c r="G1526" i="1" s="1"/>
  <c r="C1523" i="1"/>
  <c r="H1523" i="1" s="1"/>
  <c r="C1522" i="1"/>
  <c r="G1521" i="1"/>
  <c r="C1521" i="1"/>
  <c r="H1521" i="1" s="1"/>
  <c r="C1520" i="1"/>
  <c r="H1520" i="1" s="1"/>
  <c r="C1519" i="1"/>
  <c r="G1516" i="1"/>
  <c r="C1516" i="1"/>
  <c r="H1516" i="1" s="1"/>
  <c r="C1515" i="1"/>
  <c r="H1514" i="1"/>
  <c r="C1514" i="1"/>
  <c r="G1514" i="1" s="1"/>
  <c r="C1513" i="1"/>
  <c r="H1512" i="1"/>
  <c r="C1512" i="1"/>
  <c r="G1512" i="1" s="1"/>
  <c r="C1510" i="1"/>
  <c r="G1510" i="1" s="1"/>
  <c r="H1509" i="1"/>
  <c r="C1509" i="1"/>
  <c r="G1509" i="1" s="1"/>
  <c r="C1508" i="1"/>
  <c r="H1508" i="1" s="1"/>
  <c r="C1507" i="1"/>
  <c r="C1506" i="1"/>
  <c r="G1506" i="1" s="1"/>
  <c r="C1505" i="1"/>
  <c r="G1505" i="1" s="1"/>
  <c r="C1504" i="1"/>
  <c r="C1503" i="1"/>
  <c r="C1502" i="1"/>
  <c r="H1502" i="1" s="1"/>
  <c r="C1500" i="1"/>
  <c r="H1500" i="1" s="1"/>
  <c r="C1498" i="1"/>
  <c r="H1498" i="1" s="1"/>
  <c r="C1497" i="1"/>
  <c r="H1496" i="1"/>
  <c r="C1496" i="1"/>
  <c r="G1496" i="1" s="1"/>
  <c r="G1495" i="1"/>
  <c r="C1495" i="1"/>
  <c r="H1495" i="1" s="1"/>
  <c r="C1494" i="1"/>
  <c r="H1494" i="1" s="1"/>
  <c r="G1493" i="1"/>
  <c r="C1493" i="1"/>
  <c r="H1493" i="1" s="1"/>
  <c r="G1492" i="1"/>
  <c r="C1492" i="1"/>
  <c r="H1492" i="1" s="1"/>
  <c r="C1491" i="1"/>
  <c r="C1490" i="1"/>
  <c r="H1490" i="1" s="1"/>
  <c r="C1489" i="1"/>
  <c r="H1489" i="1" s="1"/>
  <c r="H1488" i="1"/>
  <c r="C1488" i="1"/>
  <c r="G1488" i="1" s="1"/>
  <c r="C1487" i="1"/>
  <c r="H1487" i="1" s="1"/>
  <c r="C1486" i="1"/>
  <c r="H1486" i="1" s="1"/>
  <c r="C1485" i="1"/>
  <c r="G1485" i="1" s="1"/>
  <c r="C1484" i="1"/>
  <c r="H1484" i="1" s="1"/>
  <c r="C1483" i="1"/>
  <c r="C1482" i="1"/>
  <c r="H1482" i="1" s="1"/>
  <c r="C1480" i="1"/>
  <c r="H1480" i="1" s="1"/>
  <c r="D1479" i="1"/>
  <c r="C1479" i="1"/>
  <c r="G1479" i="1" s="1"/>
  <c r="D1478" i="1"/>
  <c r="C1478" i="1"/>
  <c r="D1477" i="1"/>
  <c r="C1477" i="1"/>
  <c r="D1476" i="1"/>
  <c r="J1476" i="1" s="1"/>
  <c r="C1476" i="1"/>
  <c r="D1475" i="1"/>
  <c r="C1475" i="1"/>
  <c r="D1474" i="1"/>
  <c r="C1474" i="1"/>
  <c r="G1474" i="1" s="1"/>
  <c r="D1473" i="1"/>
  <c r="J1473" i="1" s="1"/>
  <c r="C1473" i="1"/>
  <c r="D1472" i="1"/>
  <c r="C1472" i="1"/>
  <c r="G1472" i="1" s="1"/>
  <c r="D1471" i="1"/>
  <c r="J1471" i="1" s="1"/>
  <c r="C1471" i="1"/>
  <c r="C1470" i="1"/>
  <c r="C1469" i="1"/>
  <c r="D1468" i="1"/>
  <c r="C1468" i="1"/>
  <c r="D1467" i="1"/>
  <c r="C1467" i="1"/>
  <c r="D1466" i="1"/>
  <c r="C1466" i="1"/>
  <c r="G1466" i="1" s="1"/>
  <c r="D1465" i="1"/>
  <c r="C1465" i="1"/>
  <c r="D1464" i="1"/>
  <c r="C1464" i="1"/>
  <c r="G1464" i="1" s="1"/>
  <c r="D1463" i="1"/>
  <c r="C1463" i="1"/>
  <c r="D1462" i="1"/>
  <c r="C1462" i="1"/>
  <c r="G1462" i="1" s="1"/>
  <c r="D1461" i="1"/>
  <c r="D1460" i="1"/>
  <c r="C1460" i="1"/>
  <c r="D1459" i="1"/>
  <c r="C1459" i="1"/>
  <c r="G1459" i="1" s="1"/>
  <c r="D1458" i="1"/>
  <c r="C1458" i="1"/>
  <c r="D1457" i="1"/>
  <c r="C1457" i="1"/>
  <c r="G1457" i="1" s="1"/>
  <c r="D1456" i="1"/>
  <c r="J1456" i="1" s="1"/>
  <c r="C1456" i="1"/>
  <c r="D1455" i="1"/>
  <c r="C1455" i="1"/>
  <c r="D1454" i="1"/>
  <c r="C1454" i="1"/>
  <c r="G1452" i="1"/>
  <c r="D1452" i="1"/>
  <c r="C1452" i="1"/>
  <c r="H1452" i="1" s="1"/>
  <c r="D1451" i="1"/>
  <c r="C1451" i="1"/>
  <c r="G1450" i="1"/>
  <c r="D1450" i="1"/>
  <c r="J1450" i="1" s="1"/>
  <c r="C1450" i="1"/>
  <c r="D1449" i="1"/>
  <c r="C1449" i="1"/>
  <c r="G1448" i="1"/>
  <c r="D1448" i="1"/>
  <c r="J1448" i="1" s="1"/>
  <c r="C1448" i="1"/>
  <c r="D1447" i="1"/>
  <c r="C1447" i="1"/>
  <c r="D1446" i="1"/>
  <c r="C1446" i="1"/>
  <c r="D1444" i="1"/>
  <c r="J1444" i="1" s="1"/>
  <c r="C1444" i="1"/>
  <c r="D1443" i="1"/>
  <c r="C1443" i="1"/>
  <c r="D1442" i="1"/>
  <c r="C1442" i="1"/>
  <c r="H1442" i="1" s="1"/>
  <c r="D1441" i="1"/>
  <c r="C1441" i="1"/>
  <c r="D1440" i="1"/>
  <c r="C1440" i="1"/>
  <c r="H1440" i="1" s="1"/>
  <c r="D1439" i="1"/>
  <c r="J1439" i="1" s="1"/>
  <c r="C1439" i="1"/>
  <c r="H1439" i="1" s="1"/>
  <c r="G1438" i="1"/>
  <c r="D1438" i="1"/>
  <c r="C1438" i="1"/>
  <c r="H1438" i="1" s="1"/>
  <c r="D1437" i="1"/>
  <c r="D1434" i="1"/>
  <c r="C1434" i="1"/>
  <c r="D1433" i="1"/>
  <c r="C1433" i="1"/>
  <c r="D1432" i="1"/>
  <c r="C1432" i="1"/>
  <c r="H1431" i="1"/>
  <c r="D1431" i="1"/>
  <c r="G1431" i="1" s="1"/>
  <c r="C1431" i="1"/>
  <c r="G1430" i="1"/>
  <c r="D1430" i="1"/>
  <c r="C1430" i="1"/>
  <c r="H1430" i="1" s="1"/>
  <c r="D1429" i="1"/>
  <c r="C1429" i="1"/>
  <c r="H1428" i="1"/>
  <c r="D1428" i="1"/>
  <c r="C1428" i="1"/>
  <c r="G1428" i="1" s="1"/>
  <c r="D1427" i="1"/>
  <c r="G1427" i="1" s="1"/>
  <c r="C1427" i="1"/>
  <c r="D1426" i="1"/>
  <c r="C1426" i="1"/>
  <c r="D1425" i="1"/>
  <c r="C1425" i="1"/>
  <c r="C1424" i="1"/>
  <c r="H1422" i="1"/>
  <c r="G1422" i="1"/>
  <c r="D1422" i="1"/>
  <c r="C1422" i="1"/>
  <c r="G1421" i="1"/>
  <c r="D1421" i="1"/>
  <c r="C1421" i="1"/>
  <c r="H1421" i="1" s="1"/>
  <c r="H1420" i="1"/>
  <c r="D1420" i="1"/>
  <c r="G1420" i="1" s="1"/>
  <c r="C1420" i="1"/>
  <c r="D1419" i="1"/>
  <c r="G1419" i="1" s="1"/>
  <c r="C1419" i="1"/>
  <c r="H1419" i="1" s="1"/>
  <c r="H1418" i="1"/>
  <c r="D1418" i="1"/>
  <c r="C1418" i="1"/>
  <c r="G1418" i="1" s="1"/>
  <c r="D1417" i="1"/>
  <c r="G1417" i="1" s="1"/>
  <c r="C1417" i="1"/>
  <c r="H1417" i="1" s="1"/>
  <c r="D1416" i="1"/>
  <c r="H1415" i="1"/>
  <c r="G1415" i="1"/>
  <c r="D1415" i="1"/>
  <c r="C1415" i="1"/>
  <c r="D1414" i="1"/>
  <c r="C1414" i="1"/>
  <c r="H1413" i="1"/>
  <c r="G1413" i="1"/>
  <c r="D1413" i="1"/>
  <c r="C1413" i="1"/>
  <c r="C1412" i="1"/>
  <c r="H1411" i="1"/>
  <c r="G1411" i="1"/>
  <c r="D1411" i="1"/>
  <c r="C1411" i="1"/>
  <c r="D1410" i="1"/>
  <c r="C1410" i="1"/>
  <c r="D1407" i="1"/>
  <c r="C1407" i="1"/>
  <c r="D1406" i="1"/>
  <c r="C1406" i="1"/>
  <c r="H1405" i="1"/>
  <c r="D1405" i="1"/>
  <c r="G1405" i="1" s="1"/>
  <c r="C1405" i="1"/>
  <c r="D1404" i="1"/>
  <c r="C1404" i="1"/>
  <c r="H1403" i="1"/>
  <c r="G1403" i="1"/>
  <c r="D1403" i="1"/>
  <c r="C1403" i="1"/>
  <c r="H1402" i="1"/>
  <c r="D1402" i="1"/>
  <c r="C1402" i="1"/>
  <c r="C1401" i="1"/>
  <c r="H1400" i="1"/>
  <c r="D1400" i="1"/>
  <c r="C1400" i="1"/>
  <c r="G1400" i="1" s="1"/>
  <c r="D1399" i="1"/>
  <c r="C1399" i="1"/>
  <c r="H1398" i="1"/>
  <c r="G1398" i="1"/>
  <c r="D1398" i="1"/>
  <c r="C1398" i="1"/>
  <c r="H1397" i="1"/>
  <c r="D1397" i="1"/>
  <c r="C1397" i="1"/>
  <c r="H1396" i="1"/>
  <c r="D1396" i="1"/>
  <c r="C1396" i="1"/>
  <c r="G1396" i="1" s="1"/>
  <c r="D1395" i="1"/>
  <c r="C1395" i="1"/>
  <c r="H1395" i="1" s="1"/>
  <c r="D1394" i="1"/>
  <c r="C1394" i="1"/>
  <c r="H1393" i="1"/>
  <c r="D1393" i="1"/>
  <c r="C1393" i="1"/>
  <c r="G1393" i="1" s="1"/>
  <c r="D1392" i="1"/>
  <c r="C1392" i="1"/>
  <c r="H1391" i="1"/>
  <c r="D1391" i="1"/>
  <c r="C1391" i="1"/>
  <c r="H1390" i="1"/>
  <c r="D1390" i="1"/>
  <c r="C1390" i="1"/>
  <c r="G1390" i="1" s="1"/>
  <c r="D1389" i="1"/>
  <c r="C1389" i="1"/>
  <c r="H1388" i="1"/>
  <c r="G1388" i="1"/>
  <c r="C1388" i="1"/>
  <c r="D1387" i="1"/>
  <c r="C1387" i="1"/>
  <c r="H1386" i="1"/>
  <c r="G1386" i="1"/>
  <c r="D1386" i="1"/>
  <c r="C1386" i="1"/>
  <c r="D1385" i="1"/>
  <c r="C1385" i="1"/>
  <c r="D1384" i="1"/>
  <c r="D1383" i="1"/>
  <c r="D1382" i="1"/>
  <c r="H1382" i="1" s="1"/>
  <c r="C1382" i="1"/>
  <c r="H1381" i="1"/>
  <c r="G1381" i="1"/>
  <c r="D1381" i="1"/>
  <c r="C1381" i="1"/>
  <c r="D1380" i="1"/>
  <c r="H1380" i="1" s="1"/>
  <c r="C1380" i="1"/>
  <c r="H1379" i="1"/>
  <c r="G1379" i="1"/>
  <c r="D1379" i="1"/>
  <c r="C1379" i="1"/>
  <c r="G1378" i="1"/>
  <c r="D1378" i="1"/>
  <c r="H1378" i="1" s="1"/>
  <c r="C1378" i="1"/>
  <c r="H1377" i="1"/>
  <c r="G1377" i="1"/>
  <c r="D1377" i="1"/>
  <c r="C1377" i="1"/>
  <c r="D1376" i="1"/>
  <c r="C1376" i="1"/>
  <c r="G1375" i="1"/>
  <c r="D1375" i="1"/>
  <c r="C1375" i="1"/>
  <c r="D1374" i="1"/>
  <c r="C1374" i="1"/>
  <c r="G1374" i="1" s="1"/>
  <c r="D1373" i="1"/>
  <c r="G1373" i="1" s="1"/>
  <c r="C1373" i="1"/>
  <c r="D1372" i="1"/>
  <c r="H1372" i="1" s="1"/>
  <c r="C1372" i="1"/>
  <c r="D1371" i="1"/>
  <c r="C1371" i="1"/>
  <c r="H1370" i="1"/>
  <c r="D1370" i="1"/>
  <c r="C1370" i="1"/>
  <c r="G1370" i="1" s="1"/>
  <c r="D1369" i="1"/>
  <c r="D1368" i="1"/>
  <c r="C1368" i="1"/>
  <c r="H1367" i="1"/>
  <c r="D1367" i="1"/>
  <c r="C1367" i="1"/>
  <c r="D1366" i="1"/>
  <c r="C1366" i="1"/>
  <c r="G1366" i="1" s="1"/>
  <c r="D1365" i="1"/>
  <c r="H1365" i="1" s="1"/>
  <c r="C1365" i="1"/>
  <c r="H1364" i="1"/>
  <c r="D1364" i="1"/>
  <c r="C1364" i="1"/>
  <c r="G1364" i="1" s="1"/>
  <c r="D1363" i="1"/>
  <c r="C1363" i="1"/>
  <c r="H1362" i="1"/>
  <c r="D1362" i="1"/>
  <c r="C1362" i="1"/>
  <c r="G1362" i="1" s="1"/>
  <c r="H1361" i="1"/>
  <c r="G1361" i="1"/>
  <c r="D1361" i="1"/>
  <c r="C1361" i="1"/>
  <c r="H1360" i="1"/>
  <c r="G1360" i="1"/>
  <c r="C1360" i="1"/>
  <c r="G1359" i="1"/>
  <c r="D1359" i="1"/>
  <c r="H1359" i="1" s="1"/>
  <c r="C1359" i="1"/>
  <c r="D1358" i="1"/>
  <c r="H1358" i="1" s="1"/>
  <c r="C1358" i="1"/>
  <c r="G1357" i="1"/>
  <c r="D1357" i="1"/>
  <c r="C1357" i="1"/>
  <c r="H1356" i="1"/>
  <c r="D1356" i="1"/>
  <c r="G1356" i="1" s="1"/>
  <c r="C1356" i="1"/>
  <c r="D1355" i="1"/>
  <c r="C1355" i="1"/>
  <c r="H1354" i="1"/>
  <c r="G1354" i="1"/>
  <c r="D1354" i="1"/>
  <c r="C1354" i="1"/>
  <c r="D1353" i="1"/>
  <c r="C1353" i="1"/>
  <c r="D1352" i="1"/>
  <c r="C1352" i="1"/>
  <c r="H1352" i="1" s="1"/>
  <c r="D1351" i="1"/>
  <c r="C1351" i="1"/>
  <c r="D1350" i="1"/>
  <c r="C1350" i="1"/>
  <c r="D1349" i="1"/>
  <c r="C1349" i="1"/>
  <c r="H1349" i="1" s="1"/>
  <c r="C1348" i="1"/>
  <c r="D1347" i="1"/>
  <c r="C1347" i="1"/>
  <c r="D1346" i="1"/>
  <c r="C1346" i="1"/>
  <c r="H1345" i="1"/>
  <c r="G1345" i="1"/>
  <c r="D1345" i="1"/>
  <c r="C1345" i="1"/>
  <c r="D1344" i="1"/>
  <c r="C1344" i="1"/>
  <c r="H1343" i="1"/>
  <c r="G1343" i="1"/>
  <c r="D1343" i="1"/>
  <c r="C1343" i="1"/>
  <c r="D1342" i="1"/>
  <c r="C1342" i="1"/>
  <c r="H1341" i="1"/>
  <c r="G1341" i="1"/>
  <c r="D1341" i="1"/>
  <c r="C1341" i="1"/>
  <c r="D1340" i="1"/>
  <c r="C1340" i="1"/>
  <c r="D1339" i="1"/>
  <c r="C1339" i="1"/>
  <c r="D1338" i="1"/>
  <c r="C1338" i="1"/>
  <c r="G1337" i="1"/>
  <c r="C1337" i="1"/>
  <c r="H1337" i="1" s="1"/>
  <c r="D1336" i="1"/>
  <c r="C1336" i="1"/>
  <c r="H1335" i="1"/>
  <c r="G1335" i="1"/>
  <c r="D1335" i="1"/>
  <c r="C1335" i="1"/>
  <c r="D1334" i="1"/>
  <c r="C1334" i="1"/>
  <c r="D1333" i="1"/>
  <c r="D1332" i="1"/>
  <c r="C1332" i="1"/>
  <c r="H1332" i="1" s="1"/>
  <c r="D1331" i="1"/>
  <c r="C1331" i="1"/>
  <c r="D1330" i="1"/>
  <c r="D1328" i="1"/>
  <c r="C1328" i="1"/>
  <c r="D1327" i="1"/>
  <c r="G1327" i="1" s="1"/>
  <c r="C1327" i="1"/>
  <c r="H1326" i="1"/>
  <c r="D1326" i="1"/>
  <c r="G1326" i="1" s="1"/>
  <c r="C1326" i="1"/>
  <c r="D1325" i="1"/>
  <c r="C1325" i="1"/>
  <c r="H1325" i="1" s="1"/>
  <c r="D1324" i="1"/>
  <c r="G1324" i="1" s="1"/>
  <c r="C1324" i="1"/>
  <c r="D1323" i="1"/>
  <c r="C1323" i="1"/>
  <c r="D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D1307" i="1"/>
  <c r="G1306" i="1"/>
  <c r="D1306" i="1"/>
  <c r="C1306" i="1"/>
  <c r="H1306" i="1" s="1"/>
  <c r="H1305" i="1"/>
  <c r="G1305" i="1"/>
  <c r="D1305" i="1"/>
  <c r="C1305" i="1"/>
  <c r="G1304" i="1"/>
  <c r="D1304" i="1"/>
  <c r="C1304" i="1"/>
  <c r="H1304" i="1" s="1"/>
  <c r="H1303" i="1"/>
  <c r="G1303" i="1"/>
  <c r="D1303" i="1"/>
  <c r="C1303" i="1"/>
  <c r="G1302" i="1"/>
  <c r="D1302" i="1"/>
  <c r="C1302" i="1"/>
  <c r="H1302" i="1" s="1"/>
  <c r="D1301" i="1"/>
  <c r="G1301" i="1" s="1"/>
  <c r="C1301" i="1"/>
  <c r="D1300" i="1"/>
  <c r="C1300" i="1"/>
  <c r="G1298" i="1"/>
  <c r="D1298" i="1"/>
  <c r="C1298" i="1"/>
  <c r="H1298" i="1" s="1"/>
  <c r="D1297" i="1"/>
  <c r="C1297" i="1"/>
  <c r="H1296" i="1"/>
  <c r="G1296" i="1"/>
  <c r="D1296" i="1"/>
  <c r="C1296" i="1"/>
  <c r="D1295" i="1"/>
  <c r="C1295" i="1"/>
  <c r="H1294" i="1"/>
  <c r="G1294" i="1"/>
  <c r="D1294" i="1"/>
  <c r="C1294" i="1"/>
  <c r="D1293" i="1"/>
  <c r="C1293" i="1"/>
  <c r="D1292" i="1"/>
  <c r="C1292" i="1"/>
  <c r="D1291" i="1"/>
  <c r="C1291" i="1"/>
  <c r="G1290" i="1"/>
  <c r="D1290" i="1"/>
  <c r="C1290" i="1"/>
  <c r="H1290" i="1" s="1"/>
  <c r="D1289" i="1"/>
  <c r="C1289" i="1"/>
  <c r="H1288" i="1"/>
  <c r="G1288" i="1"/>
  <c r="D1288" i="1"/>
  <c r="C1288" i="1"/>
  <c r="D1287" i="1"/>
  <c r="C1287" i="1"/>
  <c r="G1286" i="1"/>
  <c r="D1286" i="1"/>
  <c r="C1286" i="1"/>
  <c r="H1286" i="1" s="1"/>
  <c r="D1285" i="1"/>
  <c r="C1285" i="1"/>
  <c r="D1284" i="1"/>
  <c r="C1284" i="1"/>
  <c r="D1283" i="1"/>
  <c r="C1283" i="1"/>
  <c r="G1282" i="1"/>
  <c r="D1282" i="1"/>
  <c r="C1282" i="1"/>
  <c r="H1282" i="1" s="1"/>
  <c r="D1281" i="1"/>
  <c r="C1281" i="1"/>
  <c r="H1280" i="1"/>
  <c r="G1280" i="1"/>
  <c r="D1280" i="1"/>
  <c r="C1280" i="1"/>
  <c r="D1279" i="1"/>
  <c r="C1279" i="1"/>
  <c r="D1278" i="1"/>
  <c r="C1278" i="1"/>
  <c r="H1278" i="1" s="1"/>
  <c r="D1277" i="1"/>
  <c r="C1277" i="1"/>
  <c r="D1276" i="1"/>
  <c r="H1276" i="1" s="1"/>
  <c r="C1276" i="1"/>
  <c r="D1275" i="1"/>
  <c r="H1275" i="1" s="1"/>
  <c r="C1275" i="1"/>
  <c r="G1275" i="1" s="1"/>
  <c r="D1274" i="1"/>
  <c r="C1274" i="1"/>
  <c r="D1273" i="1"/>
  <c r="C1273" i="1"/>
  <c r="D1272" i="1"/>
  <c r="C1272" i="1"/>
  <c r="D1271" i="1"/>
  <c r="H1271" i="1" s="1"/>
  <c r="C1271" i="1"/>
  <c r="D1270" i="1"/>
  <c r="C1270" i="1"/>
  <c r="H1269" i="1"/>
  <c r="G1269" i="1"/>
  <c r="D1269" i="1"/>
  <c r="C1269" i="1"/>
  <c r="D1268" i="1"/>
  <c r="C1268" i="1"/>
  <c r="H1267" i="1"/>
  <c r="D1267" i="1"/>
  <c r="G1267" i="1" s="1"/>
  <c r="C1267" i="1"/>
  <c r="D1266" i="1"/>
  <c r="H1266" i="1" s="1"/>
  <c r="C1266" i="1"/>
  <c r="G1265" i="1"/>
  <c r="D1265" i="1"/>
  <c r="H1265" i="1" s="1"/>
  <c r="C1265" i="1"/>
  <c r="H1264" i="1"/>
  <c r="D1264" i="1"/>
  <c r="C1264" i="1"/>
  <c r="G1264" i="1" s="1"/>
  <c r="D1263" i="1"/>
  <c r="C1263" i="1"/>
  <c r="H1262" i="1"/>
  <c r="D1262" i="1"/>
  <c r="G1262" i="1" s="1"/>
  <c r="C1262" i="1"/>
  <c r="G1261" i="1"/>
  <c r="D1261" i="1"/>
  <c r="C1261" i="1"/>
  <c r="D1260" i="1"/>
  <c r="G1260" i="1" s="1"/>
  <c r="C1260" i="1"/>
  <c r="G1259" i="1"/>
  <c r="D1259" i="1"/>
  <c r="C1259" i="1"/>
  <c r="H1259" i="1" s="1"/>
  <c r="H1258" i="1"/>
  <c r="D1258" i="1"/>
  <c r="G1258" i="1" s="1"/>
  <c r="C1258" i="1"/>
  <c r="D1257" i="1"/>
  <c r="C1257" i="1"/>
  <c r="D1256" i="1"/>
  <c r="G1256" i="1" s="1"/>
  <c r="C1256" i="1"/>
  <c r="D1255" i="1"/>
  <c r="C1255" i="1"/>
  <c r="D1254" i="1"/>
  <c r="G1254" i="1" s="1"/>
  <c r="C1254" i="1"/>
  <c r="G1253" i="1"/>
  <c r="D1253" i="1"/>
  <c r="C1253" i="1"/>
  <c r="H1252" i="1"/>
  <c r="D1252" i="1"/>
  <c r="G1252" i="1" s="1"/>
  <c r="C1252" i="1"/>
  <c r="G1251" i="1"/>
  <c r="D1251" i="1"/>
  <c r="C1251" i="1"/>
  <c r="H1251" i="1" s="1"/>
  <c r="D1250" i="1"/>
  <c r="G1250" i="1" s="1"/>
  <c r="C1250" i="1"/>
  <c r="D1249" i="1"/>
  <c r="C1249" i="1"/>
  <c r="H1249" i="1" s="1"/>
  <c r="D1248" i="1"/>
  <c r="G1248" i="1" s="1"/>
  <c r="C1248" i="1"/>
  <c r="D1247" i="1"/>
  <c r="C1247" i="1"/>
  <c r="H1246" i="1"/>
  <c r="D1246" i="1"/>
  <c r="G1246" i="1" s="1"/>
  <c r="C1246" i="1"/>
  <c r="D1245" i="1"/>
  <c r="C1245" i="1"/>
  <c r="D1244" i="1"/>
  <c r="H1244" i="1" s="1"/>
  <c r="C1244" i="1"/>
  <c r="D1243" i="1"/>
  <c r="C1243" i="1"/>
  <c r="G1243" i="1" s="1"/>
  <c r="H1242" i="1"/>
  <c r="D1242" i="1"/>
  <c r="C1242" i="1"/>
  <c r="G1242" i="1" s="1"/>
  <c r="D1241" i="1"/>
  <c r="H1241" i="1" s="1"/>
  <c r="C1241" i="1"/>
  <c r="D1240" i="1"/>
  <c r="C1240" i="1"/>
  <c r="H1239" i="1"/>
  <c r="D1239" i="1"/>
  <c r="G1239" i="1" s="1"/>
  <c r="C1239" i="1"/>
  <c r="H1238" i="1"/>
  <c r="D1238" i="1"/>
  <c r="C1238" i="1"/>
  <c r="G1238" i="1" s="1"/>
  <c r="D1237" i="1"/>
  <c r="C1237" i="1"/>
  <c r="C1236" i="1"/>
  <c r="C1235" i="1"/>
  <c r="D1234" i="1"/>
  <c r="G1234" i="1" s="1"/>
  <c r="C1234" i="1"/>
  <c r="G1233" i="1"/>
  <c r="D1233" i="1"/>
  <c r="C1233" i="1"/>
  <c r="H1233" i="1" s="1"/>
  <c r="D1232" i="1"/>
  <c r="G1232" i="1" s="1"/>
  <c r="C1232" i="1"/>
  <c r="D1231" i="1"/>
  <c r="C1231" i="1"/>
  <c r="G1230" i="1"/>
  <c r="D1230" i="1"/>
  <c r="C1230" i="1"/>
  <c r="H1230" i="1" s="1"/>
  <c r="D1229" i="1"/>
  <c r="C1229" i="1"/>
  <c r="H1228" i="1"/>
  <c r="G1228" i="1"/>
  <c r="D1228" i="1"/>
  <c r="C1228" i="1"/>
  <c r="D1227" i="1"/>
  <c r="D1226" i="1"/>
  <c r="H1226" i="1" s="1"/>
  <c r="C1226" i="1"/>
  <c r="D1225" i="1"/>
  <c r="C1225" i="1"/>
  <c r="H1225" i="1" s="1"/>
  <c r="D1224" i="1"/>
  <c r="C1224" i="1"/>
  <c r="H1224" i="1" s="1"/>
  <c r="D1223" i="1"/>
  <c r="D1221" i="1"/>
  <c r="C1221" i="1"/>
  <c r="D1220" i="1"/>
  <c r="C1220" i="1"/>
  <c r="D1219" i="1"/>
  <c r="H1219" i="1" s="1"/>
  <c r="C1219" i="1"/>
  <c r="D1218" i="1"/>
  <c r="C1218" i="1"/>
  <c r="H1218" i="1" s="1"/>
  <c r="D1217" i="1"/>
  <c r="C1217" i="1"/>
  <c r="G1217" i="1" s="1"/>
  <c r="D1216" i="1"/>
  <c r="H1213" i="1"/>
  <c r="G1213" i="1"/>
  <c r="D1213" i="1"/>
  <c r="C1213" i="1"/>
  <c r="D1212" i="1"/>
  <c r="C1212" i="1"/>
  <c r="D1211" i="1"/>
  <c r="H1211" i="1" s="1"/>
  <c r="C1211" i="1"/>
  <c r="G1210" i="1"/>
  <c r="D1210" i="1"/>
  <c r="C1210" i="1"/>
  <c r="H1210" i="1" s="1"/>
  <c r="H1209" i="1"/>
  <c r="G1209" i="1"/>
  <c r="D1209" i="1"/>
  <c r="C1209" i="1"/>
  <c r="D1208" i="1"/>
  <c r="C1208" i="1"/>
  <c r="D1207" i="1"/>
  <c r="H1207" i="1" s="1"/>
  <c r="C1207" i="1"/>
  <c r="G1206" i="1"/>
  <c r="D1206" i="1"/>
  <c r="C1206" i="1"/>
  <c r="H1206" i="1" s="1"/>
  <c r="D1205" i="1"/>
  <c r="C1205" i="1"/>
  <c r="D1204" i="1"/>
  <c r="G1204" i="1" s="1"/>
  <c r="C1204" i="1"/>
  <c r="H1203" i="1"/>
  <c r="D1203" i="1"/>
  <c r="G1203" i="1" s="1"/>
  <c r="C1203" i="1"/>
  <c r="D1202" i="1"/>
  <c r="C1202" i="1"/>
  <c r="G1201" i="1"/>
  <c r="D1201" i="1"/>
  <c r="H1201" i="1" s="1"/>
  <c r="C1201" i="1"/>
  <c r="D1200" i="1"/>
  <c r="C1200" i="1"/>
  <c r="H1200" i="1" s="1"/>
  <c r="H1199" i="1"/>
  <c r="D1199" i="1"/>
  <c r="G1199" i="1" s="1"/>
  <c r="C1199" i="1"/>
  <c r="G1198" i="1"/>
  <c r="D1198" i="1"/>
  <c r="C1198" i="1"/>
  <c r="H1197" i="1"/>
  <c r="D1197" i="1"/>
  <c r="G1197" i="1" s="1"/>
  <c r="C1197" i="1"/>
  <c r="D1196" i="1"/>
  <c r="C1196" i="1"/>
  <c r="H1195" i="1"/>
  <c r="D1195" i="1"/>
  <c r="G1195" i="1" s="1"/>
  <c r="C1195" i="1"/>
  <c r="D1194" i="1"/>
  <c r="C1194" i="1"/>
  <c r="G1194" i="1" s="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C1184" i="1"/>
  <c r="D1182" i="1"/>
  <c r="C1182" i="1"/>
  <c r="H1181" i="1"/>
  <c r="D1181" i="1"/>
  <c r="G1181" i="1" s="1"/>
  <c r="C1181" i="1"/>
  <c r="D1180" i="1"/>
  <c r="C1180" i="1"/>
  <c r="H1180" i="1" s="1"/>
  <c r="H1179" i="1"/>
  <c r="D1179" i="1"/>
  <c r="G1179" i="1" s="1"/>
  <c r="C1179" i="1"/>
  <c r="D1178" i="1"/>
  <c r="G1178" i="1" s="1"/>
  <c r="C1178" i="1"/>
  <c r="H1177" i="1"/>
  <c r="D1177" i="1"/>
  <c r="G1177" i="1" s="1"/>
  <c r="C1177" i="1"/>
  <c r="G1176" i="1"/>
  <c r="D1176" i="1"/>
  <c r="C1176" i="1"/>
  <c r="H1176" i="1" s="1"/>
  <c r="H1175" i="1"/>
  <c r="D1175" i="1"/>
  <c r="G1175" i="1" s="1"/>
  <c r="C1175" i="1"/>
  <c r="D1174" i="1"/>
  <c r="C1174" i="1"/>
  <c r="H1173" i="1"/>
  <c r="D1173" i="1"/>
  <c r="G1173" i="1" s="1"/>
  <c r="C1173" i="1"/>
  <c r="D1172" i="1"/>
  <c r="C1172" i="1"/>
  <c r="H1172" i="1" s="1"/>
  <c r="H1171" i="1"/>
  <c r="D1171" i="1"/>
  <c r="G1171" i="1" s="1"/>
  <c r="C1171" i="1"/>
  <c r="D1170" i="1"/>
  <c r="G1170" i="1" s="1"/>
  <c r="C1170" i="1"/>
  <c r="H1169" i="1"/>
  <c r="D1169" i="1"/>
  <c r="G1169" i="1" s="1"/>
  <c r="C1169" i="1"/>
  <c r="G1168" i="1"/>
  <c r="D1168" i="1"/>
  <c r="C1168" i="1"/>
  <c r="H1168" i="1" s="1"/>
  <c r="D1166" i="1"/>
  <c r="C1166" i="1"/>
  <c r="D1165" i="1"/>
  <c r="C1165" i="1"/>
  <c r="H1164" i="1"/>
  <c r="D1164" i="1"/>
  <c r="C1164" i="1"/>
  <c r="G1164" i="1" s="1"/>
  <c r="D1163" i="1"/>
  <c r="C1163" i="1"/>
  <c r="D1162" i="1"/>
  <c r="C1162" i="1"/>
  <c r="H1161" i="1"/>
  <c r="D1161" i="1"/>
  <c r="C1161" i="1"/>
  <c r="G1161" i="1" s="1"/>
  <c r="D1160" i="1"/>
  <c r="C1160" i="1"/>
  <c r="H1160" i="1" s="1"/>
  <c r="D1159" i="1"/>
  <c r="C1159" i="1"/>
  <c r="H1159" i="1" s="1"/>
  <c r="H1158" i="1"/>
  <c r="D1158" i="1"/>
  <c r="G1158" i="1" s="1"/>
  <c r="C1158" i="1"/>
  <c r="C1157" i="1"/>
  <c r="D1156" i="1"/>
  <c r="C1156" i="1"/>
  <c r="D1155" i="1"/>
  <c r="C1155" i="1"/>
  <c r="G1151" i="1"/>
  <c r="D1151" i="1"/>
  <c r="C1151" i="1"/>
  <c r="H1151" i="1" s="1"/>
  <c r="D1150" i="1"/>
  <c r="C1150" i="1"/>
  <c r="H1150" i="1" s="1"/>
  <c r="D1149" i="1"/>
  <c r="C1149" i="1"/>
  <c r="H1149" i="1" s="1"/>
  <c r="C1148" i="1"/>
  <c r="D1147" i="1"/>
  <c r="C1147" i="1"/>
  <c r="H1147" i="1" s="1"/>
  <c r="D1146" i="1"/>
  <c r="H1146" i="1" s="1"/>
  <c r="C1146" i="1"/>
  <c r="D1145" i="1"/>
  <c r="C1145" i="1"/>
  <c r="D1144" i="1"/>
  <c r="C1144" i="1"/>
  <c r="H1143" i="1"/>
  <c r="D1143" i="1"/>
  <c r="G1143" i="1" s="1"/>
  <c r="C1143" i="1"/>
  <c r="D1142" i="1"/>
  <c r="D1141" i="1"/>
  <c r="C1141" i="1"/>
  <c r="H1140" i="1"/>
  <c r="D1140" i="1"/>
  <c r="G1140" i="1" s="1"/>
  <c r="C1140" i="1"/>
  <c r="D1139" i="1"/>
  <c r="C1139" i="1"/>
  <c r="H1138" i="1"/>
  <c r="D1138" i="1"/>
  <c r="G1138" i="1" s="1"/>
  <c r="C1138" i="1"/>
  <c r="D1137" i="1"/>
  <c r="C1137" i="1"/>
  <c r="H1137" i="1" s="1"/>
  <c r="D1136" i="1"/>
  <c r="G1136" i="1" s="1"/>
  <c r="C1136" i="1"/>
  <c r="D1135" i="1"/>
  <c r="C1135" i="1"/>
  <c r="D1134" i="1"/>
  <c r="H1134" i="1" s="1"/>
  <c r="C1134" i="1"/>
  <c r="D1133" i="1"/>
  <c r="C1133" i="1"/>
  <c r="H1132" i="1"/>
  <c r="G1132" i="1"/>
  <c r="D1132" i="1"/>
  <c r="C1132" i="1"/>
  <c r="D1131" i="1"/>
  <c r="C1131" i="1"/>
  <c r="H1130" i="1"/>
  <c r="D1130" i="1"/>
  <c r="G1130" i="1" s="1"/>
  <c r="C1130" i="1"/>
  <c r="D1129" i="1"/>
  <c r="C1129" i="1"/>
  <c r="D1128" i="1"/>
  <c r="C1128" i="1"/>
  <c r="D1127" i="1"/>
  <c r="C1127" i="1"/>
  <c r="D1126" i="1"/>
  <c r="H1126" i="1" s="1"/>
  <c r="C1126" i="1"/>
  <c r="D1125" i="1"/>
  <c r="H1125" i="1" s="1"/>
  <c r="C1125" i="1"/>
  <c r="D1123" i="1"/>
  <c r="G1123" i="1" s="1"/>
  <c r="C1123" i="1"/>
  <c r="H1122" i="1"/>
  <c r="D1122" i="1"/>
  <c r="G1122" i="1" s="1"/>
  <c r="C1122" i="1"/>
  <c r="G1121" i="1"/>
  <c r="D1121" i="1"/>
  <c r="C1121" i="1"/>
  <c r="H1121" i="1" s="1"/>
  <c r="H1120" i="1"/>
  <c r="D1120" i="1"/>
  <c r="G1120" i="1" s="1"/>
  <c r="C1120" i="1"/>
  <c r="D1119" i="1"/>
  <c r="C1119" i="1"/>
  <c r="D1118" i="1"/>
  <c r="G1118" i="1" s="1"/>
  <c r="C1118" i="1"/>
  <c r="D1117" i="1"/>
  <c r="C1117" i="1"/>
  <c r="D1116" i="1"/>
  <c r="C1116" i="1"/>
  <c r="H1115" i="1"/>
  <c r="D1115" i="1"/>
  <c r="C1115" i="1"/>
  <c r="G1115" i="1" s="1"/>
  <c r="D1114" i="1"/>
  <c r="H1114" i="1" s="1"/>
  <c r="C1114" i="1"/>
  <c r="C1113" i="1"/>
  <c r="D1111" i="1"/>
  <c r="C1111" i="1"/>
  <c r="D1110" i="1"/>
  <c r="C1110" i="1"/>
  <c r="H1110" i="1" s="1"/>
  <c r="D1109" i="1"/>
  <c r="C1109" i="1"/>
  <c r="H1108" i="1"/>
  <c r="G1108" i="1"/>
  <c r="D1108" i="1"/>
  <c r="C1108" i="1"/>
  <c r="D1107" i="1"/>
  <c r="C1107" i="1"/>
  <c r="H1106" i="1"/>
  <c r="D1106" i="1"/>
  <c r="C1106" i="1"/>
  <c r="G1106" i="1" s="1"/>
  <c r="D1105" i="1"/>
  <c r="C1105" i="1"/>
  <c r="D1104" i="1"/>
  <c r="C1104" i="1"/>
  <c r="H1104" i="1" s="1"/>
  <c r="D1103" i="1"/>
  <c r="C1103" i="1"/>
  <c r="D1102" i="1"/>
  <c r="C1102" i="1"/>
  <c r="H1102" i="1" s="1"/>
  <c r="D1101" i="1"/>
  <c r="C1101" i="1"/>
  <c r="H1100" i="1"/>
  <c r="G1100" i="1"/>
  <c r="D1100" i="1"/>
  <c r="C1100" i="1"/>
  <c r="D1099" i="1"/>
  <c r="C1099" i="1"/>
  <c r="H1098" i="1"/>
  <c r="D1098" i="1"/>
  <c r="C1098" i="1"/>
  <c r="G1098" i="1" s="1"/>
  <c r="D1097" i="1"/>
  <c r="C1097" i="1"/>
  <c r="D1096" i="1"/>
  <c r="C1096" i="1"/>
  <c r="H1096" i="1" s="1"/>
  <c r="D1095" i="1"/>
  <c r="C1095" i="1"/>
  <c r="D1094" i="1"/>
  <c r="C1094" i="1"/>
  <c r="H1094" i="1" s="1"/>
  <c r="D1093" i="1"/>
  <c r="C1093" i="1"/>
  <c r="H1092" i="1"/>
  <c r="G1092" i="1"/>
  <c r="D1092" i="1"/>
  <c r="C1092" i="1"/>
  <c r="D1091" i="1"/>
  <c r="C1091" i="1"/>
  <c r="D1090" i="1"/>
  <c r="C1090" i="1"/>
  <c r="D1089" i="1"/>
  <c r="C1089" i="1"/>
  <c r="D1088" i="1"/>
  <c r="C1088" i="1"/>
  <c r="H1088" i="1" s="1"/>
  <c r="D1087" i="1"/>
  <c r="C1087" i="1"/>
  <c r="D1086" i="1"/>
  <c r="C1086" i="1"/>
  <c r="H1086" i="1" s="1"/>
  <c r="D1085" i="1"/>
  <c r="C1085" i="1"/>
  <c r="H1084" i="1"/>
  <c r="G1084" i="1"/>
  <c r="D1084" i="1"/>
  <c r="C1084" i="1"/>
  <c r="D1083" i="1"/>
  <c r="C1083" i="1"/>
  <c r="H1082" i="1"/>
  <c r="D1082" i="1"/>
  <c r="C1082" i="1"/>
  <c r="G1082" i="1" s="1"/>
  <c r="D1081" i="1"/>
  <c r="C1081" i="1"/>
  <c r="D1080" i="1"/>
  <c r="C1080" i="1"/>
  <c r="H1080" i="1" s="1"/>
  <c r="D1079" i="1"/>
  <c r="C1079" i="1"/>
  <c r="D1078" i="1"/>
  <c r="C1078" i="1"/>
  <c r="H1078" i="1" s="1"/>
  <c r="D1077" i="1"/>
  <c r="C1077" i="1"/>
  <c r="H1076" i="1"/>
  <c r="G1076" i="1"/>
  <c r="D1076" i="1"/>
  <c r="C1076" i="1"/>
  <c r="D1075" i="1"/>
  <c r="C1075" i="1"/>
  <c r="H1074" i="1"/>
  <c r="D1074" i="1"/>
  <c r="C1074" i="1"/>
  <c r="G1074" i="1" s="1"/>
  <c r="D1073" i="1"/>
  <c r="C1073" i="1"/>
  <c r="D1072" i="1"/>
  <c r="C1072" i="1"/>
  <c r="H1072" i="1" s="1"/>
  <c r="D1071" i="1"/>
  <c r="C1071" i="1"/>
  <c r="D1070" i="1"/>
  <c r="C1070" i="1"/>
  <c r="H1070" i="1" s="1"/>
  <c r="D1069" i="1"/>
  <c r="C1069" i="1"/>
  <c r="H1068" i="1"/>
  <c r="G1068" i="1"/>
  <c r="D1068" i="1"/>
  <c r="C1068" i="1"/>
  <c r="D1067" i="1"/>
  <c r="C1067" i="1"/>
  <c r="D1066" i="1"/>
  <c r="C1066" i="1"/>
  <c r="G1066" i="1" s="1"/>
  <c r="D1064" i="1"/>
  <c r="C1064" i="1"/>
  <c r="D1063" i="1"/>
  <c r="C1063" i="1"/>
  <c r="H1063" i="1" s="1"/>
  <c r="D1062" i="1"/>
  <c r="C1062" i="1"/>
  <c r="D1061" i="1"/>
  <c r="C1061" i="1"/>
  <c r="H1061" i="1" s="1"/>
  <c r="D1060" i="1"/>
  <c r="H1060" i="1" s="1"/>
  <c r="C1060" i="1"/>
  <c r="D1059" i="1"/>
  <c r="C1059" i="1"/>
  <c r="H1059" i="1" s="1"/>
  <c r="D1058" i="1"/>
  <c r="C1058" i="1"/>
  <c r="G1058" i="1" s="1"/>
  <c r="D1057" i="1"/>
  <c r="C1057" i="1"/>
  <c r="H1057" i="1" s="1"/>
  <c r="D1056" i="1"/>
  <c r="G1055" i="1"/>
  <c r="D1055" i="1"/>
  <c r="H1055" i="1" s="1"/>
  <c r="C1055" i="1"/>
  <c r="D1054" i="1"/>
  <c r="C1054" i="1"/>
  <c r="D1053" i="1"/>
  <c r="H1053" i="1" s="1"/>
  <c r="C1053" i="1"/>
  <c r="D1052" i="1"/>
  <c r="C1052" i="1"/>
  <c r="G1051" i="1"/>
  <c r="D1051" i="1"/>
  <c r="H1051" i="1" s="1"/>
  <c r="C1051" i="1"/>
  <c r="D1050" i="1"/>
  <c r="C1050" i="1"/>
  <c r="G1049" i="1"/>
  <c r="D1049" i="1"/>
  <c r="C1049" i="1"/>
  <c r="H1049" i="1" s="1"/>
  <c r="D1048" i="1"/>
  <c r="D1045" i="1"/>
  <c r="C1045" i="1"/>
  <c r="H1045" i="1" s="1"/>
  <c r="D1044" i="1"/>
  <c r="C1044" i="1"/>
  <c r="D1043" i="1"/>
  <c r="C1043" i="1"/>
  <c r="H1043" i="1" s="1"/>
  <c r="D1042" i="1"/>
  <c r="H1042" i="1" s="1"/>
  <c r="C1042" i="1"/>
  <c r="D1041" i="1"/>
  <c r="C1041" i="1"/>
  <c r="H1041" i="1" s="1"/>
  <c r="D1040" i="1"/>
  <c r="C1040" i="1"/>
  <c r="G1040" i="1" s="1"/>
  <c r="D1039" i="1"/>
  <c r="C1039" i="1"/>
  <c r="H1039" i="1" s="1"/>
  <c r="H1038" i="1"/>
  <c r="D1038" i="1"/>
  <c r="C1038" i="1"/>
  <c r="G1038" i="1" s="1"/>
  <c r="D1037" i="1"/>
  <c r="C1037" i="1"/>
  <c r="H1037" i="1" s="1"/>
  <c r="D1036" i="1"/>
  <c r="C1036" i="1"/>
  <c r="D1035" i="1"/>
  <c r="C1035" i="1"/>
  <c r="H1035" i="1" s="1"/>
  <c r="D1034" i="1"/>
  <c r="C1034" i="1"/>
  <c r="H1034" i="1" s="1"/>
  <c r="D1033" i="1"/>
  <c r="C1033" i="1"/>
  <c r="D1032" i="1"/>
  <c r="C1032" i="1"/>
  <c r="H1032" i="1" s="1"/>
  <c r="D1031" i="1"/>
  <c r="C1031" i="1"/>
  <c r="H1031" i="1" s="1"/>
  <c r="C1030" i="1"/>
  <c r="D1029" i="1"/>
  <c r="H1029" i="1" s="1"/>
  <c r="C1029" i="1"/>
  <c r="D1028" i="1"/>
  <c r="C1028" i="1"/>
  <c r="D1027" i="1"/>
  <c r="C1027" i="1"/>
  <c r="H1027" i="1" s="1"/>
  <c r="G1026" i="1"/>
  <c r="D1026" i="1"/>
  <c r="H1026" i="1" s="1"/>
  <c r="C1026" i="1"/>
  <c r="D1025" i="1"/>
  <c r="C1025" i="1"/>
  <c r="H1025" i="1" s="1"/>
  <c r="G1024" i="1"/>
  <c r="D1024" i="1"/>
  <c r="C1024" i="1"/>
  <c r="H1024" i="1" s="1"/>
  <c r="C1023" i="1"/>
  <c r="D1022" i="1"/>
  <c r="C1022" i="1"/>
  <c r="H1022" i="1" s="1"/>
  <c r="D1021" i="1"/>
  <c r="C1021" i="1"/>
  <c r="D1020" i="1"/>
  <c r="C1020" i="1"/>
  <c r="H1020" i="1" s="1"/>
  <c r="H1019" i="1"/>
  <c r="D1019" i="1"/>
  <c r="C1019" i="1"/>
  <c r="G1019" i="1" s="1"/>
  <c r="D1018" i="1"/>
  <c r="C1018" i="1"/>
  <c r="H1018" i="1" s="1"/>
  <c r="D1017" i="1"/>
  <c r="H1017" i="1" s="1"/>
  <c r="C1017" i="1"/>
  <c r="D1016" i="1"/>
  <c r="C1016" i="1"/>
  <c r="H1016" i="1" s="1"/>
  <c r="D1015" i="1"/>
  <c r="C1015" i="1"/>
  <c r="D1014" i="1"/>
  <c r="C1014" i="1"/>
  <c r="H1014" i="1" s="1"/>
  <c r="D1013" i="1"/>
  <c r="H1013" i="1" s="1"/>
  <c r="C1013" i="1"/>
  <c r="D1012" i="1"/>
  <c r="C1012" i="1"/>
  <c r="H1012" i="1" s="1"/>
  <c r="D1011" i="1"/>
  <c r="C1011" i="1"/>
  <c r="H1010" i="1"/>
  <c r="G1010" i="1"/>
  <c r="D1010" i="1"/>
  <c r="C1010" i="1"/>
  <c r="D1009" i="1"/>
  <c r="C1009" i="1"/>
  <c r="H1008" i="1"/>
  <c r="G1008" i="1"/>
  <c r="D1008" i="1"/>
  <c r="C1008" i="1"/>
  <c r="D1006" i="1"/>
  <c r="C1006" i="1"/>
  <c r="D1005" i="1"/>
  <c r="C1005" i="1"/>
  <c r="D1004" i="1"/>
  <c r="C1004" i="1"/>
  <c r="H1004" i="1" s="1"/>
  <c r="D1003" i="1"/>
  <c r="C1003" i="1"/>
  <c r="H1003" i="1" s="1"/>
  <c r="D1002" i="1"/>
  <c r="C1002" i="1"/>
  <c r="H1002" i="1" s="1"/>
  <c r="D1001" i="1"/>
  <c r="C1001" i="1"/>
  <c r="H1001" i="1" s="1"/>
  <c r="H1000" i="1"/>
  <c r="D1000" i="1"/>
  <c r="C1000" i="1"/>
  <c r="D999" i="1"/>
  <c r="C999" i="1"/>
  <c r="D998" i="1"/>
  <c r="C998" i="1"/>
  <c r="H996" i="1"/>
  <c r="D996" i="1"/>
  <c r="C996" i="1"/>
  <c r="D995" i="1"/>
  <c r="C995" i="1"/>
  <c r="D994" i="1"/>
  <c r="C994" i="1"/>
  <c r="D993" i="1"/>
  <c r="H993" i="1" s="1"/>
  <c r="C993" i="1"/>
  <c r="D992" i="1"/>
  <c r="H992" i="1" s="1"/>
  <c r="C992" i="1"/>
  <c r="D991" i="1"/>
  <c r="C991" i="1"/>
  <c r="D989" i="1"/>
  <c r="C989" i="1"/>
  <c r="D988" i="1"/>
  <c r="H988" i="1" s="1"/>
  <c r="C988" i="1"/>
  <c r="D987" i="1"/>
  <c r="C987" i="1"/>
  <c r="C986" i="1"/>
  <c r="D983" i="1"/>
  <c r="C983" i="1"/>
  <c r="D982" i="1"/>
  <c r="H982" i="1" s="1"/>
  <c r="C982" i="1"/>
  <c r="D981" i="1"/>
  <c r="C981" i="1"/>
  <c r="D980" i="1"/>
  <c r="H980" i="1" s="1"/>
  <c r="C980" i="1"/>
  <c r="D979" i="1"/>
  <c r="C979" i="1"/>
  <c r="D978" i="1"/>
  <c r="H978" i="1" s="1"/>
  <c r="C978" i="1"/>
  <c r="D977" i="1"/>
  <c r="C977" i="1"/>
  <c r="D976" i="1"/>
  <c r="H976" i="1" s="1"/>
  <c r="C976" i="1"/>
  <c r="D975" i="1"/>
  <c r="C975" i="1"/>
  <c r="G974" i="1"/>
  <c r="D974" i="1"/>
  <c r="H974" i="1" s="1"/>
  <c r="C974" i="1"/>
  <c r="D973" i="1"/>
  <c r="C973" i="1"/>
  <c r="D972" i="1"/>
  <c r="C972" i="1"/>
  <c r="D971" i="1"/>
  <c r="C971" i="1"/>
  <c r="G970" i="1"/>
  <c r="D970" i="1"/>
  <c r="H970" i="1" s="1"/>
  <c r="C970" i="1"/>
  <c r="D969" i="1"/>
  <c r="C969" i="1"/>
  <c r="D968" i="1"/>
  <c r="C968" i="1"/>
  <c r="D967" i="1"/>
  <c r="C967" i="1"/>
  <c r="D966" i="1"/>
  <c r="H966" i="1" s="1"/>
  <c r="C966" i="1"/>
  <c r="D965" i="1"/>
  <c r="C965" i="1"/>
  <c r="D964" i="1"/>
  <c r="H964" i="1" s="1"/>
  <c r="C964" i="1"/>
  <c r="D963" i="1"/>
  <c r="C963" i="1"/>
  <c r="D962" i="1"/>
  <c r="H962" i="1" s="1"/>
  <c r="C962" i="1"/>
  <c r="D961" i="1"/>
  <c r="C961" i="1"/>
  <c r="H961" i="1" s="1"/>
  <c r="D960" i="1"/>
  <c r="C960" i="1"/>
  <c r="G960" i="1" s="1"/>
  <c r="D959" i="1"/>
  <c r="C959" i="1"/>
  <c r="H959" i="1" s="1"/>
  <c r="H958" i="1"/>
  <c r="D958" i="1"/>
  <c r="C958" i="1"/>
  <c r="G958" i="1" s="1"/>
  <c r="D957" i="1"/>
  <c r="C957" i="1"/>
  <c r="H957" i="1" s="1"/>
  <c r="D956" i="1"/>
  <c r="C956" i="1"/>
  <c r="D955" i="1"/>
  <c r="C955" i="1"/>
  <c r="H955" i="1" s="1"/>
  <c r="H954" i="1"/>
  <c r="D954" i="1"/>
  <c r="C954" i="1"/>
  <c r="G954" i="1" s="1"/>
  <c r="D953" i="1"/>
  <c r="C953" i="1"/>
  <c r="H953" i="1" s="1"/>
  <c r="H952" i="1"/>
  <c r="D952" i="1"/>
  <c r="C952" i="1"/>
  <c r="D951" i="1"/>
  <c r="C951" i="1"/>
  <c r="H951" i="1" s="1"/>
  <c r="D950" i="1"/>
  <c r="C950" i="1"/>
  <c r="D949" i="1"/>
  <c r="C949" i="1"/>
  <c r="H949" i="1" s="1"/>
  <c r="D948" i="1"/>
  <c r="H948" i="1" s="1"/>
  <c r="C948" i="1"/>
  <c r="D947" i="1"/>
  <c r="C947" i="1"/>
  <c r="H947" i="1" s="1"/>
  <c r="D946" i="1"/>
  <c r="C946" i="1"/>
  <c r="G946" i="1" s="1"/>
  <c r="D945" i="1"/>
  <c r="C945" i="1"/>
  <c r="H945" i="1" s="1"/>
  <c r="D944" i="1"/>
  <c r="C944" i="1"/>
  <c r="G944" i="1" s="1"/>
  <c r="D943" i="1"/>
  <c r="C943" i="1"/>
  <c r="H943" i="1" s="1"/>
  <c r="H942" i="1"/>
  <c r="D942" i="1"/>
  <c r="C942" i="1"/>
  <c r="G942" i="1" s="1"/>
  <c r="D941" i="1"/>
  <c r="C941" i="1"/>
  <c r="H941" i="1" s="1"/>
  <c r="D940" i="1"/>
  <c r="C940" i="1"/>
  <c r="D939" i="1"/>
  <c r="C939" i="1"/>
  <c r="H939" i="1" s="1"/>
  <c r="H938" i="1"/>
  <c r="D938" i="1"/>
  <c r="C938" i="1"/>
  <c r="G938" i="1" s="1"/>
  <c r="D937" i="1"/>
  <c r="C937" i="1"/>
  <c r="H937" i="1" s="1"/>
  <c r="D936" i="1"/>
  <c r="H936" i="1" s="1"/>
  <c r="C936" i="1"/>
  <c r="D935" i="1"/>
  <c r="C935" i="1"/>
  <c r="H935" i="1" s="1"/>
  <c r="D934" i="1"/>
  <c r="C934" i="1"/>
  <c r="D933" i="1"/>
  <c r="C933" i="1"/>
  <c r="H933" i="1" s="1"/>
  <c r="D932" i="1"/>
  <c r="H932" i="1" s="1"/>
  <c r="C932" i="1"/>
  <c r="D931" i="1"/>
  <c r="C931" i="1"/>
  <c r="H931" i="1" s="1"/>
  <c r="D930" i="1"/>
  <c r="C930" i="1"/>
  <c r="G930" i="1" s="1"/>
  <c r="D929" i="1"/>
  <c r="C929" i="1"/>
  <c r="H929" i="1" s="1"/>
  <c r="D928" i="1"/>
  <c r="C928" i="1"/>
  <c r="G928" i="1" s="1"/>
  <c r="D927" i="1"/>
  <c r="C927" i="1"/>
  <c r="H927" i="1" s="1"/>
  <c r="H926" i="1"/>
  <c r="D926" i="1"/>
  <c r="C926" i="1"/>
  <c r="G926" i="1" s="1"/>
  <c r="D925" i="1"/>
  <c r="C925" i="1"/>
  <c r="H925" i="1" s="1"/>
  <c r="D924" i="1"/>
  <c r="C924" i="1"/>
  <c r="D923" i="1"/>
  <c r="C923" i="1"/>
  <c r="H923" i="1" s="1"/>
  <c r="H922" i="1"/>
  <c r="D922" i="1"/>
  <c r="C922" i="1"/>
  <c r="G922" i="1" s="1"/>
  <c r="D921" i="1"/>
  <c r="C921" i="1"/>
  <c r="H921" i="1" s="1"/>
  <c r="H920" i="1"/>
  <c r="D920" i="1"/>
  <c r="C920" i="1"/>
  <c r="D919" i="1"/>
  <c r="C919" i="1"/>
  <c r="H919" i="1" s="1"/>
  <c r="D918" i="1"/>
  <c r="C918" i="1"/>
  <c r="D917" i="1"/>
  <c r="C917" i="1"/>
  <c r="H917" i="1" s="1"/>
  <c r="D916" i="1"/>
  <c r="H916" i="1" s="1"/>
  <c r="C916" i="1"/>
  <c r="D915" i="1"/>
  <c r="C915" i="1"/>
  <c r="H915" i="1" s="1"/>
  <c r="H914" i="1"/>
  <c r="G914" i="1"/>
  <c r="D914" i="1"/>
  <c r="C914" i="1"/>
  <c r="D913" i="1"/>
  <c r="C913" i="1"/>
  <c r="H913" i="1" s="1"/>
  <c r="D912" i="1"/>
  <c r="C912" i="1"/>
  <c r="D911" i="1"/>
  <c r="C911" i="1"/>
  <c r="H911" i="1" s="1"/>
  <c r="H910" i="1"/>
  <c r="D910" i="1"/>
  <c r="C910" i="1"/>
  <c r="G910" i="1" s="1"/>
  <c r="D909" i="1"/>
  <c r="C909" i="1"/>
  <c r="H909" i="1" s="1"/>
  <c r="H908" i="1"/>
  <c r="D908" i="1"/>
  <c r="G908" i="1" s="1"/>
  <c r="C908" i="1"/>
  <c r="D907" i="1"/>
  <c r="C907" i="1"/>
  <c r="H907" i="1" s="1"/>
  <c r="D906" i="1"/>
  <c r="H906" i="1" s="1"/>
  <c r="C906" i="1"/>
  <c r="D905" i="1"/>
  <c r="C905" i="1"/>
  <c r="H905" i="1" s="1"/>
  <c r="D904" i="1"/>
  <c r="C904" i="1"/>
  <c r="D903" i="1"/>
  <c r="C903" i="1"/>
  <c r="H903" i="1" s="1"/>
  <c r="H902" i="1"/>
  <c r="D902" i="1"/>
  <c r="C902" i="1"/>
  <c r="G902" i="1" s="1"/>
  <c r="D901" i="1"/>
  <c r="C901" i="1"/>
  <c r="H901" i="1" s="1"/>
  <c r="H900" i="1"/>
  <c r="D900" i="1"/>
  <c r="G900" i="1" s="1"/>
  <c r="C900" i="1"/>
  <c r="D899" i="1"/>
  <c r="C899" i="1"/>
  <c r="H899" i="1" s="1"/>
  <c r="D898" i="1"/>
  <c r="H898" i="1" s="1"/>
  <c r="C898" i="1"/>
  <c r="D897" i="1"/>
  <c r="C897" i="1"/>
  <c r="H897" i="1" s="1"/>
  <c r="D896" i="1"/>
  <c r="C896" i="1"/>
  <c r="D895" i="1"/>
  <c r="C895" i="1"/>
  <c r="H895" i="1" s="1"/>
  <c r="H894" i="1"/>
  <c r="D894" i="1"/>
  <c r="C894" i="1"/>
  <c r="G894" i="1" s="1"/>
  <c r="D893" i="1"/>
  <c r="C893" i="1"/>
  <c r="H893" i="1" s="1"/>
  <c r="G892" i="1"/>
  <c r="D892" i="1"/>
  <c r="C892" i="1"/>
  <c r="H892" i="1" s="1"/>
  <c r="H891" i="1"/>
  <c r="D891" i="1"/>
  <c r="C891" i="1"/>
  <c r="G891" i="1" s="1"/>
  <c r="D890" i="1"/>
  <c r="C890" i="1"/>
  <c r="H889" i="1"/>
  <c r="D889" i="1"/>
  <c r="C889" i="1"/>
  <c r="G889" i="1" s="1"/>
  <c r="D888" i="1"/>
  <c r="C888" i="1"/>
  <c r="H887" i="1"/>
  <c r="D887" i="1"/>
  <c r="C887" i="1"/>
  <c r="G887" i="1" s="1"/>
  <c r="G886" i="1"/>
  <c r="D886" i="1"/>
  <c r="C886" i="1"/>
  <c r="H885" i="1"/>
  <c r="D885" i="1"/>
  <c r="C885" i="1"/>
  <c r="G885" i="1" s="1"/>
  <c r="G884" i="1"/>
  <c r="D884" i="1"/>
  <c r="C884" i="1"/>
  <c r="H884" i="1" s="1"/>
  <c r="H883" i="1"/>
  <c r="D883" i="1"/>
  <c r="C883" i="1"/>
  <c r="G883" i="1" s="1"/>
  <c r="D882" i="1"/>
  <c r="C882" i="1"/>
  <c r="H882" i="1" s="1"/>
  <c r="H881" i="1"/>
  <c r="D881" i="1"/>
  <c r="C881" i="1"/>
  <c r="G881" i="1" s="1"/>
  <c r="D880" i="1"/>
  <c r="C880" i="1"/>
  <c r="H879" i="1"/>
  <c r="D879" i="1"/>
  <c r="C879" i="1"/>
  <c r="G879" i="1" s="1"/>
  <c r="D878" i="1"/>
  <c r="G878" i="1" s="1"/>
  <c r="C878" i="1"/>
  <c r="H877" i="1"/>
  <c r="G877" i="1"/>
  <c r="D877" i="1"/>
  <c r="C877" i="1"/>
  <c r="D876" i="1"/>
  <c r="C876" i="1"/>
  <c r="H875" i="1"/>
  <c r="G875" i="1"/>
  <c r="D875" i="1"/>
  <c r="C875" i="1"/>
  <c r="D874" i="1"/>
  <c r="C874" i="1"/>
  <c r="H873" i="1"/>
  <c r="G873" i="1"/>
  <c r="D873" i="1"/>
  <c r="C873" i="1"/>
  <c r="D872" i="1"/>
  <c r="C872" i="1"/>
  <c r="H872" i="1" s="1"/>
  <c r="H871" i="1"/>
  <c r="D871" i="1"/>
  <c r="G871" i="1" s="1"/>
  <c r="C871" i="1"/>
  <c r="D870" i="1"/>
  <c r="C870" i="1"/>
  <c r="D869" i="1"/>
  <c r="C869" i="1"/>
  <c r="D868" i="1"/>
  <c r="C868" i="1"/>
  <c r="H867" i="1"/>
  <c r="G867" i="1"/>
  <c r="D867" i="1"/>
  <c r="C867" i="1"/>
  <c r="D866" i="1"/>
  <c r="C866" i="1"/>
  <c r="H865" i="1"/>
  <c r="D865" i="1"/>
  <c r="G865" i="1" s="1"/>
  <c r="C865" i="1"/>
  <c r="D864" i="1"/>
  <c r="C864" i="1"/>
  <c r="D863" i="1"/>
  <c r="H863" i="1" s="1"/>
  <c r="C863" i="1"/>
  <c r="D862" i="1"/>
  <c r="C862" i="1"/>
  <c r="D861" i="1"/>
  <c r="C861" i="1"/>
  <c r="D860" i="1"/>
  <c r="C860" i="1"/>
  <c r="H859" i="1"/>
  <c r="G859" i="1"/>
  <c r="D859" i="1"/>
  <c r="C859" i="1"/>
  <c r="D858" i="1"/>
  <c r="C858" i="1"/>
  <c r="H857" i="1"/>
  <c r="D857" i="1"/>
  <c r="G857" i="1" s="1"/>
  <c r="C857" i="1"/>
  <c r="D856" i="1"/>
  <c r="C856" i="1"/>
  <c r="H855" i="1"/>
  <c r="G855" i="1"/>
  <c r="D855" i="1"/>
  <c r="C855" i="1"/>
  <c r="D854" i="1"/>
  <c r="C854" i="1"/>
  <c r="D853" i="1"/>
  <c r="C853" i="1"/>
  <c r="D852" i="1"/>
  <c r="C852" i="1"/>
  <c r="H851" i="1"/>
  <c r="G851" i="1"/>
  <c r="D851" i="1"/>
  <c r="C851" i="1"/>
  <c r="D850" i="1"/>
  <c r="C850" i="1"/>
  <c r="H849" i="1"/>
  <c r="D849" i="1"/>
  <c r="G849" i="1" s="1"/>
  <c r="C849" i="1"/>
  <c r="D848" i="1"/>
  <c r="C848" i="1"/>
  <c r="H847" i="1"/>
  <c r="G847" i="1"/>
  <c r="D847" i="1"/>
  <c r="C847" i="1"/>
  <c r="D846" i="1"/>
  <c r="C846" i="1"/>
  <c r="D845" i="1"/>
  <c r="C845" i="1"/>
  <c r="D844" i="1"/>
  <c r="C844" i="1"/>
  <c r="H843" i="1"/>
  <c r="G843" i="1"/>
  <c r="D843" i="1"/>
  <c r="C843" i="1"/>
  <c r="D842" i="1"/>
  <c r="C842" i="1"/>
  <c r="H841" i="1"/>
  <c r="D841" i="1"/>
  <c r="G841" i="1" s="1"/>
  <c r="C841" i="1"/>
  <c r="D840" i="1"/>
  <c r="C840" i="1"/>
  <c r="D839" i="1"/>
  <c r="H839" i="1" s="1"/>
  <c r="C839" i="1"/>
  <c r="D838" i="1"/>
  <c r="C838" i="1"/>
  <c r="D837" i="1"/>
  <c r="C837" i="1"/>
  <c r="D836" i="1"/>
  <c r="C836" i="1"/>
  <c r="H835" i="1"/>
  <c r="G835" i="1"/>
  <c r="D835" i="1"/>
  <c r="C835" i="1"/>
  <c r="D834" i="1"/>
  <c r="C834" i="1"/>
  <c r="H833" i="1"/>
  <c r="D833" i="1"/>
  <c r="G833" i="1" s="1"/>
  <c r="C833" i="1"/>
  <c r="D832" i="1"/>
  <c r="C832" i="1"/>
  <c r="D831" i="1"/>
  <c r="H831" i="1" s="1"/>
  <c r="C831" i="1"/>
  <c r="D830" i="1"/>
  <c r="C830" i="1"/>
  <c r="D829" i="1"/>
  <c r="C829" i="1"/>
  <c r="D828" i="1"/>
  <c r="C828" i="1"/>
  <c r="H827" i="1"/>
  <c r="G827" i="1"/>
  <c r="D827" i="1"/>
  <c r="C827" i="1"/>
  <c r="D826" i="1"/>
  <c r="C826" i="1"/>
  <c r="H825" i="1"/>
  <c r="D825" i="1"/>
  <c r="G825" i="1" s="1"/>
  <c r="C825" i="1"/>
  <c r="D824" i="1"/>
  <c r="C824" i="1"/>
  <c r="H823" i="1"/>
  <c r="D823" i="1"/>
  <c r="G823" i="1" s="1"/>
  <c r="C823" i="1"/>
  <c r="D822" i="1"/>
  <c r="C822" i="1"/>
  <c r="H822" i="1" s="1"/>
  <c r="D821" i="1"/>
  <c r="C821" i="1"/>
  <c r="D820" i="1"/>
  <c r="C820" i="1"/>
  <c r="H820" i="1" s="1"/>
  <c r="H819" i="1"/>
  <c r="G819" i="1"/>
  <c r="D819" i="1"/>
  <c r="C819" i="1"/>
  <c r="D818" i="1"/>
  <c r="C818" i="1"/>
  <c r="H818" i="1" s="1"/>
  <c r="G817"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9" i="1" s="1"/>
  <c r="H808" i="1"/>
  <c r="G808" i="1"/>
  <c r="D808" i="1"/>
  <c r="C808" i="1"/>
  <c r="G807" i="1"/>
  <c r="D807" i="1"/>
  <c r="C807" i="1"/>
  <c r="H806" i="1"/>
  <c r="G806" i="1"/>
  <c r="D806" i="1"/>
  <c r="C806" i="1"/>
  <c r="D805" i="1"/>
  <c r="G805" i="1" s="1"/>
  <c r="C805" i="1"/>
  <c r="H804" i="1"/>
  <c r="G804" i="1"/>
  <c r="D804" i="1"/>
  <c r="C804" i="1"/>
  <c r="G803" i="1"/>
  <c r="D803" i="1"/>
  <c r="C803" i="1"/>
  <c r="H803" i="1" s="1"/>
  <c r="H802" i="1"/>
  <c r="G802" i="1"/>
  <c r="D802" i="1"/>
  <c r="C802" i="1"/>
  <c r="D801" i="1"/>
  <c r="G801" i="1" s="1"/>
  <c r="C801" i="1"/>
  <c r="H800" i="1"/>
  <c r="G800" i="1"/>
  <c r="D800" i="1"/>
  <c r="C800" i="1"/>
  <c r="G799" i="1"/>
  <c r="D799" i="1"/>
  <c r="C799" i="1"/>
  <c r="H799" i="1" s="1"/>
  <c r="H798" i="1"/>
  <c r="G798" i="1"/>
  <c r="D798" i="1"/>
  <c r="C798" i="1"/>
  <c r="D797" i="1"/>
  <c r="C797" i="1"/>
  <c r="H796" i="1"/>
  <c r="G796" i="1"/>
  <c r="D796" i="1"/>
  <c r="C796" i="1"/>
  <c r="D795" i="1"/>
  <c r="C795" i="1"/>
  <c r="H794" i="1"/>
  <c r="G794" i="1"/>
  <c r="D794" i="1"/>
  <c r="C794" i="1"/>
  <c r="D793" i="1"/>
  <c r="C793" i="1"/>
  <c r="H793" i="1" s="1"/>
  <c r="H792" i="1"/>
  <c r="G792" i="1"/>
  <c r="D792" i="1"/>
  <c r="C792" i="1"/>
  <c r="G791" i="1"/>
  <c r="D791" i="1"/>
  <c r="C791" i="1"/>
  <c r="H790" i="1"/>
  <c r="G790" i="1"/>
  <c r="D790" i="1"/>
  <c r="C790" i="1"/>
  <c r="D789" i="1"/>
  <c r="G789" i="1" s="1"/>
  <c r="C789" i="1"/>
  <c r="H788" i="1"/>
  <c r="G788" i="1"/>
  <c r="D788" i="1"/>
  <c r="C788" i="1"/>
  <c r="G787" i="1"/>
  <c r="D787" i="1"/>
  <c r="C787" i="1"/>
  <c r="H787" i="1" s="1"/>
  <c r="H786" i="1"/>
  <c r="G786" i="1"/>
  <c r="D786" i="1"/>
  <c r="C786" i="1"/>
  <c r="D785" i="1"/>
  <c r="G785" i="1" s="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7" i="1" s="1"/>
  <c r="H776" i="1"/>
  <c r="G776" i="1"/>
  <c r="D776" i="1"/>
  <c r="C776" i="1"/>
  <c r="G775" i="1"/>
  <c r="D775" i="1"/>
  <c r="C775" i="1"/>
  <c r="H774" i="1"/>
  <c r="G774" i="1"/>
  <c r="D774" i="1"/>
  <c r="C774" i="1"/>
  <c r="D773" i="1"/>
  <c r="G773" i="1" s="1"/>
  <c r="C773" i="1"/>
  <c r="H772" i="1"/>
  <c r="G772" i="1"/>
  <c r="D772" i="1"/>
  <c r="C772" i="1"/>
  <c r="G771" i="1"/>
  <c r="D771" i="1"/>
  <c r="C771" i="1"/>
  <c r="H771" i="1" s="1"/>
  <c r="H770" i="1"/>
  <c r="G770" i="1"/>
  <c r="D770" i="1"/>
  <c r="C770" i="1"/>
  <c r="D769" i="1"/>
  <c r="G769" i="1" s="1"/>
  <c r="C769" i="1"/>
  <c r="H768" i="1"/>
  <c r="G768" i="1"/>
  <c r="D768" i="1"/>
  <c r="C768" i="1"/>
  <c r="D767" i="1"/>
  <c r="C767" i="1"/>
  <c r="H766" i="1"/>
  <c r="D766" i="1"/>
  <c r="G766" i="1" s="1"/>
  <c r="C766" i="1"/>
  <c r="D765" i="1"/>
  <c r="C765" i="1"/>
  <c r="H764" i="1"/>
  <c r="G764" i="1"/>
  <c r="D764" i="1"/>
  <c r="C764" i="1"/>
  <c r="G763" i="1"/>
  <c r="D763" i="1"/>
  <c r="C763" i="1"/>
  <c r="D762" i="1"/>
  <c r="C762" i="1"/>
  <c r="H761" i="1"/>
  <c r="D761" i="1"/>
  <c r="C761" i="1"/>
  <c r="G761" i="1" s="1"/>
  <c r="H760" i="1"/>
  <c r="D760" i="1"/>
  <c r="C760" i="1"/>
  <c r="G760" i="1" s="1"/>
  <c r="H759" i="1"/>
  <c r="D759" i="1"/>
  <c r="C759" i="1"/>
  <c r="G759" i="1" s="1"/>
  <c r="H758" i="1"/>
  <c r="G758" i="1"/>
  <c r="D758" i="1"/>
  <c r="C758" i="1"/>
  <c r="D757" i="1"/>
  <c r="C757" i="1"/>
  <c r="H756" i="1"/>
  <c r="D756" i="1"/>
  <c r="G756" i="1" s="1"/>
  <c r="C756" i="1"/>
  <c r="D755" i="1"/>
  <c r="H755" i="1" s="1"/>
  <c r="C755" i="1"/>
  <c r="D754" i="1"/>
  <c r="C754" i="1"/>
  <c r="D753" i="1"/>
  <c r="C753" i="1"/>
  <c r="D752" i="1"/>
  <c r="G752" i="1" s="1"/>
  <c r="C752" i="1"/>
  <c r="D751" i="1"/>
  <c r="C751" i="1"/>
  <c r="H750" i="1"/>
  <c r="D750" i="1"/>
  <c r="G750" i="1" s="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G735" i="1" s="1"/>
  <c r="D734" i="1"/>
  <c r="H734" i="1" s="1"/>
  <c r="C734" i="1"/>
  <c r="H733" i="1"/>
  <c r="D733" i="1"/>
  <c r="C733" i="1"/>
  <c r="G733" i="1" s="1"/>
  <c r="D732" i="1"/>
  <c r="H732" i="1" s="1"/>
  <c r="C732" i="1"/>
  <c r="H731" i="1"/>
  <c r="D731" i="1"/>
  <c r="G731" i="1" s="1"/>
  <c r="C731" i="1"/>
  <c r="D730" i="1"/>
  <c r="C730" i="1"/>
  <c r="H729" i="1"/>
  <c r="D729" i="1"/>
  <c r="G729" i="1" s="1"/>
  <c r="C729" i="1"/>
  <c r="D728" i="1"/>
  <c r="C728" i="1"/>
  <c r="H727" i="1"/>
  <c r="D727" i="1"/>
  <c r="G727" i="1" s="1"/>
  <c r="C727" i="1"/>
  <c r="D726" i="1"/>
  <c r="C726" i="1"/>
  <c r="H725" i="1"/>
  <c r="D725" i="1"/>
  <c r="G725" i="1" s="1"/>
  <c r="C725" i="1"/>
  <c r="D724" i="1"/>
  <c r="C724" i="1"/>
  <c r="H723" i="1"/>
  <c r="D723" i="1"/>
  <c r="G723" i="1" s="1"/>
  <c r="C723" i="1"/>
  <c r="D722" i="1"/>
  <c r="C722" i="1"/>
  <c r="H721" i="1"/>
  <c r="D721" i="1"/>
  <c r="G721" i="1" s="1"/>
  <c r="C721" i="1"/>
  <c r="D720" i="1"/>
  <c r="C720" i="1"/>
  <c r="D719" i="1"/>
  <c r="H719" i="1" s="1"/>
  <c r="C719" i="1"/>
  <c r="D718" i="1"/>
  <c r="C718" i="1"/>
  <c r="D717" i="1"/>
  <c r="C717" i="1"/>
  <c r="H716" i="1"/>
  <c r="D716" i="1"/>
  <c r="G716" i="1" s="1"/>
  <c r="C716" i="1"/>
  <c r="D715" i="1"/>
  <c r="C715" i="1"/>
  <c r="H714" i="1"/>
  <c r="D714" i="1"/>
  <c r="G714" i="1" s="1"/>
  <c r="C714" i="1"/>
  <c r="D713" i="1"/>
  <c r="C713" i="1"/>
  <c r="D712" i="1"/>
  <c r="H712" i="1" s="1"/>
  <c r="C712" i="1"/>
  <c r="D711" i="1"/>
  <c r="C711" i="1"/>
  <c r="D710" i="1"/>
  <c r="C710" i="1"/>
  <c r="H709" i="1"/>
  <c r="D709" i="1"/>
  <c r="G709" i="1" s="1"/>
  <c r="C709" i="1"/>
  <c r="D708" i="1"/>
  <c r="C708" i="1"/>
  <c r="H707" i="1"/>
  <c r="D707" i="1"/>
  <c r="G707" i="1" s="1"/>
  <c r="C707" i="1"/>
  <c r="D706" i="1"/>
  <c r="C706" i="1"/>
  <c r="H705" i="1"/>
  <c r="D705" i="1"/>
  <c r="G705" i="1" s="1"/>
  <c r="C705" i="1"/>
  <c r="D704" i="1"/>
  <c r="C704" i="1"/>
  <c r="G703" i="1"/>
  <c r="D703" i="1"/>
  <c r="C703" i="1"/>
  <c r="H703" i="1" s="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D663" i="1"/>
  <c r="C663" i="1"/>
  <c r="D662" i="1"/>
  <c r="C662" i="1"/>
  <c r="D661" i="1"/>
  <c r="C661" i="1"/>
  <c r="H660" i="1"/>
  <c r="G660" i="1"/>
  <c r="D660" i="1"/>
  <c r="C660" i="1"/>
  <c r="D659" i="1"/>
  <c r="C659" i="1"/>
  <c r="H658" i="1"/>
  <c r="G658" i="1"/>
  <c r="D658" i="1"/>
  <c r="C658" i="1"/>
  <c r="D657" i="1"/>
  <c r="C657" i="1"/>
  <c r="H656" i="1"/>
  <c r="G656" i="1"/>
  <c r="D656" i="1"/>
  <c r="C656" i="1"/>
  <c r="D655" i="1"/>
  <c r="C655" i="1"/>
  <c r="D654" i="1"/>
  <c r="G654" i="1" s="1"/>
  <c r="C654" i="1"/>
  <c r="G653" i="1"/>
  <c r="D653" i="1"/>
  <c r="C653" i="1"/>
  <c r="H653" i="1" s="1"/>
  <c r="D652" i="1"/>
  <c r="C652" i="1"/>
  <c r="H651" i="1"/>
  <c r="G651" i="1"/>
  <c r="D651" i="1"/>
  <c r="C651" i="1"/>
  <c r="D650" i="1"/>
  <c r="C650" i="1"/>
  <c r="H649" i="1"/>
  <c r="G649" i="1"/>
  <c r="D649" i="1"/>
  <c r="C649" i="1"/>
  <c r="D648" i="1"/>
  <c r="C648" i="1"/>
  <c r="H647" i="1"/>
  <c r="G647" i="1"/>
  <c r="D647" i="1"/>
  <c r="C647" i="1"/>
  <c r="D646" i="1"/>
  <c r="C646" i="1"/>
  <c r="D645" i="1"/>
  <c r="C645" i="1"/>
  <c r="D644" i="1"/>
  <c r="C644" i="1"/>
  <c r="G644" i="1" s="1"/>
  <c r="D643" i="1"/>
  <c r="C643" i="1"/>
  <c r="D642" i="1"/>
  <c r="C642" i="1"/>
  <c r="H642" i="1" s="1"/>
  <c r="D641" i="1"/>
  <c r="C641" i="1"/>
  <c r="H641" i="1" s="1"/>
  <c r="D632" i="1"/>
  <c r="C632" i="1"/>
  <c r="H631" i="1"/>
  <c r="G631" i="1"/>
  <c r="D631" i="1"/>
  <c r="C631" i="1"/>
  <c r="D628" i="1"/>
  <c r="C628" i="1"/>
  <c r="G627" i="1"/>
  <c r="D627" i="1"/>
  <c r="C627" i="1"/>
  <c r="H627" i="1" s="1"/>
  <c r="D626" i="1"/>
  <c r="C626" i="1"/>
  <c r="D625" i="1"/>
  <c r="C625" i="1"/>
  <c r="D624" i="1"/>
  <c r="C624" i="1"/>
  <c r="H623" i="1"/>
  <c r="D623" i="1"/>
  <c r="C623" i="1"/>
  <c r="G623" i="1" s="1"/>
  <c r="D622" i="1"/>
  <c r="C622" i="1"/>
  <c r="H621" i="1"/>
  <c r="G621" i="1"/>
  <c r="D621" i="1"/>
  <c r="C621" i="1"/>
  <c r="D620" i="1"/>
  <c r="C620" i="1"/>
  <c r="D619" i="1"/>
  <c r="D618" i="1"/>
  <c r="H618" i="1" s="1"/>
  <c r="C618" i="1"/>
  <c r="D617" i="1"/>
  <c r="C617" i="1"/>
  <c r="D616" i="1"/>
  <c r="C616" i="1"/>
  <c r="D615" i="1"/>
  <c r="C615" i="1"/>
  <c r="D614" i="1"/>
  <c r="H614" i="1" s="1"/>
  <c r="C614" i="1"/>
  <c r="D613" i="1"/>
  <c r="C613" i="1"/>
  <c r="D612" i="1"/>
  <c r="C612" i="1"/>
  <c r="D611" i="1"/>
  <c r="C611" i="1"/>
  <c r="D610" i="1"/>
  <c r="C610" i="1"/>
  <c r="G609" i="1"/>
  <c r="D609" i="1"/>
  <c r="H609" i="1" s="1"/>
  <c r="C609" i="1"/>
  <c r="D608" i="1"/>
  <c r="C608" i="1"/>
  <c r="D607" i="1"/>
  <c r="C607" i="1"/>
  <c r="D606" i="1"/>
  <c r="C606" i="1"/>
  <c r="D605" i="1"/>
  <c r="H605" i="1" s="1"/>
  <c r="C605" i="1"/>
  <c r="D604" i="1"/>
  <c r="C604" i="1"/>
  <c r="H603" i="1"/>
  <c r="G603" i="1"/>
  <c r="D603" i="1"/>
  <c r="C603" i="1"/>
  <c r="D602" i="1"/>
  <c r="C602" i="1"/>
  <c r="D601" i="1"/>
  <c r="H601" i="1" s="1"/>
  <c r="C601" i="1"/>
  <c r="D600" i="1"/>
  <c r="C600" i="1"/>
  <c r="D599" i="1"/>
  <c r="G598" i="1"/>
  <c r="D598" i="1"/>
  <c r="H598" i="1" s="1"/>
  <c r="C598" i="1"/>
  <c r="D597" i="1"/>
  <c r="C597" i="1"/>
  <c r="H596" i="1"/>
  <c r="G596" i="1"/>
  <c r="D596" i="1"/>
  <c r="C596" i="1"/>
  <c r="D595" i="1"/>
  <c r="G595" i="1" s="1"/>
  <c r="C595" i="1"/>
  <c r="D594" i="1"/>
  <c r="H594" i="1" s="1"/>
  <c r="C594" i="1"/>
  <c r="G593" i="1"/>
  <c r="D593" i="1"/>
  <c r="C593" i="1"/>
  <c r="H592" i="1"/>
  <c r="D592" i="1"/>
  <c r="G592" i="1" s="1"/>
  <c r="C592" i="1"/>
  <c r="D591" i="1"/>
  <c r="C591" i="1"/>
  <c r="H590" i="1"/>
  <c r="G590" i="1"/>
  <c r="D590" i="1"/>
  <c r="C590" i="1"/>
  <c r="D589" i="1"/>
  <c r="C589" i="1"/>
  <c r="H588" i="1"/>
  <c r="G588" i="1"/>
  <c r="D588" i="1"/>
  <c r="C588"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D573" i="1"/>
  <c r="C573" i="1"/>
  <c r="H572" i="1"/>
  <c r="D572" i="1"/>
  <c r="C572" i="1"/>
  <c r="G572" i="1" s="1"/>
  <c r="D571" i="1"/>
  <c r="C571" i="1"/>
  <c r="H570" i="1"/>
  <c r="D570" i="1"/>
  <c r="C570" i="1"/>
  <c r="G570" i="1" s="1"/>
  <c r="D569" i="1"/>
  <c r="H569" i="1" s="1"/>
  <c r="C569" i="1"/>
  <c r="D568" i="1"/>
  <c r="C568" i="1"/>
  <c r="H567" i="1"/>
  <c r="D567" i="1"/>
  <c r="C567" i="1"/>
  <c r="G567" i="1" s="1"/>
  <c r="D566" i="1"/>
  <c r="C566" i="1"/>
  <c r="H565" i="1"/>
  <c r="G565" i="1"/>
  <c r="D565" i="1"/>
  <c r="C565" i="1"/>
  <c r="D564" i="1"/>
  <c r="C564" i="1"/>
  <c r="H563" i="1"/>
  <c r="G563" i="1"/>
  <c r="D563" i="1"/>
  <c r="C563" i="1"/>
  <c r="H562" i="1"/>
  <c r="D562" i="1"/>
  <c r="C562" i="1"/>
  <c r="G562" i="1" s="1"/>
  <c r="D561" i="1"/>
  <c r="H560" i="1"/>
  <c r="G560" i="1"/>
  <c r="D560" i="1"/>
  <c r="C560" i="1"/>
  <c r="D559" i="1"/>
  <c r="C559" i="1"/>
  <c r="D558" i="1"/>
  <c r="C558" i="1"/>
  <c r="D557" i="1"/>
  <c r="C557" i="1"/>
  <c r="D556" i="1"/>
  <c r="C556" i="1"/>
  <c r="D555" i="1"/>
  <c r="C555" i="1"/>
  <c r="H554" i="1"/>
  <c r="D554" i="1"/>
  <c r="C554" i="1"/>
  <c r="G554" i="1" s="1"/>
  <c r="D553" i="1"/>
  <c r="C553" i="1"/>
  <c r="H552" i="1"/>
  <c r="G552" i="1"/>
  <c r="D552" i="1"/>
  <c r="C552" i="1"/>
  <c r="D551" i="1"/>
  <c r="C551" i="1"/>
  <c r="D550" i="1"/>
  <c r="C550" i="1"/>
  <c r="D549" i="1"/>
  <c r="C549" i="1"/>
  <c r="D548" i="1"/>
  <c r="C548" i="1"/>
  <c r="D547" i="1"/>
  <c r="C547" i="1"/>
  <c r="H546" i="1"/>
  <c r="D546" i="1"/>
  <c r="C546" i="1"/>
  <c r="G546" i="1" s="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G521" i="1"/>
  <c r="D521" i="1"/>
  <c r="C521" i="1"/>
  <c r="H520" i="1"/>
  <c r="D520" i="1"/>
  <c r="C520" i="1"/>
  <c r="G520" i="1" s="1"/>
  <c r="D519" i="1"/>
  <c r="C519" i="1"/>
  <c r="H518" i="1"/>
  <c r="D518" i="1"/>
  <c r="C518" i="1"/>
  <c r="G518" i="1" s="1"/>
  <c r="D517" i="1"/>
  <c r="G517" i="1" s="1"/>
  <c r="C517" i="1"/>
  <c r="H516" i="1"/>
  <c r="D516" i="1"/>
  <c r="C516" i="1"/>
  <c r="G516" i="1" s="1"/>
  <c r="D515" i="1"/>
  <c r="C515" i="1"/>
  <c r="H514" i="1"/>
  <c r="D514" i="1"/>
  <c r="C514" i="1"/>
  <c r="G514" i="1" s="1"/>
  <c r="G513" i="1"/>
  <c r="D513" i="1"/>
  <c r="C513" i="1"/>
  <c r="H512" i="1"/>
  <c r="D512" i="1"/>
  <c r="C512" i="1"/>
  <c r="G512" i="1" s="1"/>
  <c r="D511" i="1"/>
  <c r="C511" i="1"/>
  <c r="H510" i="1"/>
  <c r="D510" i="1"/>
  <c r="C510" i="1"/>
  <c r="G510" i="1" s="1"/>
  <c r="H508" i="1"/>
  <c r="G508" i="1"/>
  <c r="D508" i="1"/>
  <c r="C508" i="1"/>
  <c r="D507" i="1"/>
  <c r="G507" i="1" s="1"/>
  <c r="C507" i="1"/>
  <c r="H507" i="1" s="1"/>
  <c r="D506" i="1"/>
  <c r="C506" i="1"/>
  <c r="D505" i="1"/>
  <c r="G505" i="1" s="1"/>
  <c r="C505" i="1"/>
  <c r="H505" i="1" s="1"/>
  <c r="D504" i="1"/>
  <c r="C504" i="1"/>
  <c r="G503" i="1"/>
  <c r="D503" i="1"/>
  <c r="C503" i="1"/>
  <c r="H503" i="1" s="1"/>
  <c r="H502" i="1"/>
  <c r="D502" i="1"/>
  <c r="G502" i="1" s="1"/>
  <c r="C502" i="1"/>
  <c r="H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H490" i="1" s="1"/>
  <c r="C490" i="1"/>
  <c r="C489" i="1"/>
  <c r="G488" i="1"/>
  <c r="D488" i="1"/>
  <c r="H488" i="1" s="1"/>
  <c r="C488" i="1"/>
  <c r="D487" i="1"/>
  <c r="C487" i="1"/>
  <c r="H486" i="1"/>
  <c r="G486" i="1"/>
  <c r="D486" i="1"/>
  <c r="C486" i="1"/>
  <c r="D485" i="1"/>
  <c r="C485" i="1"/>
  <c r="D484" i="1"/>
  <c r="C484" i="1"/>
  <c r="H483" i="1"/>
  <c r="G483" i="1"/>
  <c r="D483" i="1"/>
  <c r="C483" i="1"/>
  <c r="D482" i="1"/>
  <c r="C482" i="1"/>
  <c r="D481" i="1"/>
  <c r="H481" i="1" s="1"/>
  <c r="C481" i="1"/>
  <c r="D480" i="1"/>
  <c r="C480" i="1"/>
  <c r="H479" i="1"/>
  <c r="G479" i="1"/>
  <c r="D479" i="1"/>
  <c r="C479" i="1"/>
  <c r="D477" i="1"/>
  <c r="C477" i="1"/>
  <c r="G476" i="1"/>
  <c r="D476" i="1"/>
  <c r="H476" i="1" s="1"/>
  <c r="C476" i="1"/>
  <c r="D475" i="1"/>
  <c r="C475" i="1"/>
  <c r="H474" i="1"/>
  <c r="G474" i="1"/>
  <c r="D474" i="1"/>
  <c r="C474" i="1"/>
  <c r="D473" i="1"/>
  <c r="C473" i="1"/>
  <c r="D472" i="1"/>
  <c r="H472" i="1" s="1"/>
  <c r="C472" i="1"/>
  <c r="D471" i="1"/>
  <c r="C471" i="1"/>
  <c r="H470" i="1"/>
  <c r="G470" i="1"/>
  <c r="D470" i="1"/>
  <c r="C470" i="1"/>
  <c r="D469" i="1"/>
  <c r="C469" i="1"/>
  <c r="G468" i="1"/>
  <c r="D468" i="1"/>
  <c r="H468" i="1" s="1"/>
  <c r="C468" i="1"/>
  <c r="C467"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D443" i="1"/>
  <c r="C443" i="1"/>
  <c r="H442" i="1"/>
  <c r="G442" i="1"/>
  <c r="D442" i="1"/>
  <c r="C442"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C412" i="1"/>
  <c r="D406" i="1"/>
  <c r="H406" i="1" s="1"/>
  <c r="C406" i="1"/>
  <c r="D405" i="1"/>
  <c r="C405" i="1"/>
  <c r="G404" i="1"/>
  <c r="D404" i="1"/>
  <c r="C404" i="1"/>
  <c r="H401" i="1"/>
  <c r="D401" i="1"/>
  <c r="C401" i="1"/>
  <c r="G401" i="1" s="1"/>
  <c r="G400" i="1"/>
  <c r="D400" i="1"/>
  <c r="C400" i="1"/>
  <c r="H400" i="1" s="1"/>
  <c r="H399" i="1"/>
  <c r="D399" i="1"/>
  <c r="C399" i="1"/>
  <c r="G399" i="1" s="1"/>
  <c r="D398" i="1"/>
  <c r="C398" i="1"/>
  <c r="H398" i="1" s="1"/>
  <c r="D397" i="1"/>
  <c r="C397" i="1"/>
  <c r="H396" i="1"/>
  <c r="D396" i="1"/>
  <c r="C396" i="1"/>
  <c r="G396" i="1" s="1"/>
  <c r="D395" i="1"/>
  <c r="C395" i="1"/>
  <c r="H394" i="1"/>
  <c r="D394" i="1"/>
  <c r="C394" i="1"/>
  <c r="G394" i="1" s="1"/>
  <c r="G393" i="1"/>
  <c r="D393" i="1"/>
  <c r="C393" i="1"/>
  <c r="H392" i="1"/>
  <c r="D392" i="1"/>
  <c r="C392" i="1"/>
  <c r="G392" i="1" s="1"/>
  <c r="D391" i="1"/>
  <c r="C391" i="1"/>
  <c r="H390" i="1"/>
  <c r="D390" i="1"/>
  <c r="C390" i="1"/>
  <c r="G390" i="1" s="1"/>
  <c r="D389" i="1"/>
  <c r="G389" i="1" s="1"/>
  <c r="C389" i="1"/>
  <c r="H388" i="1"/>
  <c r="D388" i="1"/>
  <c r="C388" i="1"/>
  <c r="G388" i="1" s="1"/>
  <c r="D387" i="1"/>
  <c r="C387" i="1"/>
  <c r="H386" i="1"/>
  <c r="D386" i="1"/>
  <c r="C386" i="1"/>
  <c r="G386" i="1" s="1"/>
  <c r="G385" i="1"/>
  <c r="D385" i="1"/>
  <c r="C385" i="1"/>
  <c r="H384" i="1"/>
  <c r="D384" i="1"/>
  <c r="C384" i="1"/>
  <c r="G384" i="1" s="1"/>
  <c r="D383" i="1"/>
  <c r="C383" i="1"/>
  <c r="H382" i="1"/>
  <c r="D382" i="1"/>
  <c r="C382" i="1"/>
  <c r="G382" i="1" s="1"/>
  <c r="D381" i="1"/>
  <c r="G381" i="1" s="1"/>
  <c r="C381" i="1"/>
  <c r="H380" i="1"/>
  <c r="D380" i="1"/>
  <c r="C380" i="1"/>
  <c r="G380" i="1" s="1"/>
  <c r="D379" i="1"/>
  <c r="C379" i="1"/>
  <c r="H378" i="1"/>
  <c r="D378" i="1"/>
  <c r="C378" i="1"/>
  <c r="G378" i="1" s="1"/>
  <c r="G377" i="1"/>
  <c r="D377" i="1"/>
  <c r="C377" i="1"/>
  <c r="H376" i="1"/>
  <c r="D376" i="1"/>
  <c r="C376" i="1"/>
  <c r="G376" i="1" s="1"/>
  <c r="D375" i="1"/>
  <c r="C375" i="1"/>
  <c r="H374" i="1"/>
  <c r="D374" i="1"/>
  <c r="C374" i="1"/>
  <c r="G374" i="1" s="1"/>
  <c r="G373" i="1"/>
  <c r="D373" i="1"/>
  <c r="C373" i="1"/>
  <c r="H372" i="1"/>
  <c r="D372" i="1"/>
  <c r="C372" i="1"/>
  <c r="G372" i="1" s="1"/>
  <c r="D371" i="1"/>
  <c r="C371" i="1"/>
  <c r="H371" i="1" s="1"/>
  <c r="H370" i="1"/>
  <c r="G370" i="1"/>
  <c r="D370" i="1"/>
  <c r="C370" i="1"/>
  <c r="D369" i="1"/>
  <c r="C369" i="1"/>
  <c r="D368" i="1"/>
  <c r="H368" i="1" s="1"/>
  <c r="C368" i="1"/>
  <c r="D367" i="1"/>
  <c r="C367" i="1"/>
  <c r="D366" i="1"/>
  <c r="C366" i="1"/>
  <c r="D365" i="1"/>
  <c r="H365" i="1" s="1"/>
  <c r="C365" i="1"/>
  <c r="G363" i="1"/>
  <c r="D363" i="1"/>
  <c r="C363" i="1"/>
  <c r="H362" i="1"/>
  <c r="G362" i="1"/>
  <c r="D362" i="1"/>
  <c r="C362" i="1"/>
  <c r="D361" i="1"/>
  <c r="C361" i="1"/>
  <c r="D360" i="1"/>
  <c r="C360" i="1"/>
  <c r="D359" i="1"/>
  <c r="C359" i="1"/>
  <c r="H357" i="1"/>
  <c r="D357" i="1"/>
  <c r="C357" i="1"/>
  <c r="G357" i="1" s="1"/>
  <c r="D356" i="1"/>
  <c r="G356" i="1" s="1"/>
  <c r="C356" i="1"/>
  <c r="H355" i="1"/>
  <c r="D355" i="1"/>
  <c r="C355" i="1"/>
  <c r="D354" i="1"/>
  <c r="C354" i="1"/>
  <c r="D353" i="1"/>
  <c r="C353" i="1"/>
  <c r="G353" i="1" s="1"/>
  <c r="G352" i="1"/>
  <c r="D352" i="1"/>
  <c r="C352" i="1"/>
  <c r="H351" i="1"/>
  <c r="D351" i="1"/>
  <c r="C351" i="1"/>
  <c r="G351" i="1" s="1"/>
  <c r="D350" i="1"/>
  <c r="C350" i="1"/>
  <c r="D349" i="1"/>
  <c r="C349" i="1"/>
  <c r="D348" i="1"/>
  <c r="C348" i="1"/>
  <c r="G348" i="1" s="1"/>
  <c r="C347" i="1"/>
  <c r="H344" i="1"/>
  <c r="G344" i="1"/>
  <c r="D344" i="1"/>
  <c r="C344" i="1"/>
  <c r="D343" i="1"/>
  <c r="C343" i="1"/>
  <c r="G343" i="1" s="1"/>
  <c r="G342" i="1"/>
  <c r="D342" i="1"/>
  <c r="C342" i="1"/>
  <c r="H342" i="1" s="1"/>
  <c r="D341" i="1"/>
  <c r="C341" i="1"/>
  <c r="H341" i="1" s="1"/>
  <c r="G340" i="1"/>
  <c r="D340" i="1"/>
  <c r="C340" i="1"/>
  <c r="H340" i="1" s="1"/>
  <c r="D339" i="1"/>
  <c r="C339" i="1"/>
  <c r="G338" i="1"/>
  <c r="D338" i="1"/>
  <c r="C338" i="1"/>
  <c r="H338" i="1" s="1"/>
  <c r="G337" i="1"/>
  <c r="D337" i="1"/>
  <c r="C337" i="1"/>
  <c r="H337" i="1" s="1"/>
  <c r="G336" i="1"/>
  <c r="D336" i="1"/>
  <c r="C336" i="1"/>
  <c r="H336" i="1" s="1"/>
  <c r="D335" i="1"/>
  <c r="C335" i="1"/>
  <c r="H335" i="1" s="1"/>
  <c r="G334" i="1"/>
  <c r="D334" i="1"/>
  <c r="C334" i="1"/>
  <c r="H334" i="1" s="1"/>
  <c r="D333" i="1"/>
  <c r="C333" i="1"/>
  <c r="H333" i="1" s="1"/>
  <c r="G332" i="1"/>
  <c r="D332" i="1"/>
  <c r="C332" i="1"/>
  <c r="H332" i="1" s="1"/>
  <c r="D331" i="1"/>
  <c r="C331" i="1"/>
  <c r="G330" i="1"/>
  <c r="D330" i="1"/>
  <c r="C330" i="1"/>
  <c r="H330" i="1" s="1"/>
  <c r="G329" i="1"/>
  <c r="D329" i="1"/>
  <c r="C329" i="1"/>
  <c r="H329" i="1" s="1"/>
  <c r="G328" i="1"/>
  <c r="D328" i="1"/>
  <c r="C328" i="1"/>
  <c r="H328" i="1" s="1"/>
  <c r="D327" i="1"/>
  <c r="C327" i="1"/>
  <c r="H327" i="1" s="1"/>
  <c r="G326" i="1"/>
  <c r="D326" i="1"/>
  <c r="C326" i="1"/>
  <c r="H326" i="1" s="1"/>
  <c r="D325" i="1"/>
  <c r="C325" i="1"/>
  <c r="H325" i="1" s="1"/>
  <c r="G324" i="1"/>
  <c r="D324" i="1"/>
  <c r="C324" i="1"/>
  <c r="H324" i="1" s="1"/>
  <c r="D323" i="1"/>
  <c r="C323" i="1"/>
  <c r="G322" i="1"/>
  <c r="D322" i="1"/>
  <c r="C322" i="1"/>
  <c r="H322" i="1" s="1"/>
  <c r="G321" i="1"/>
  <c r="D321" i="1"/>
  <c r="C321" i="1"/>
  <c r="H321" i="1" s="1"/>
  <c r="G320" i="1"/>
  <c r="D320" i="1"/>
  <c r="C320" i="1"/>
  <c r="H320" i="1" s="1"/>
  <c r="D319" i="1"/>
  <c r="C319" i="1"/>
  <c r="H319" i="1" s="1"/>
  <c r="G318" i="1"/>
  <c r="D318" i="1"/>
  <c r="C318" i="1"/>
  <c r="H318" i="1" s="1"/>
  <c r="D317" i="1"/>
  <c r="C317" i="1"/>
  <c r="H317" i="1" s="1"/>
  <c r="G316" i="1"/>
  <c r="D316" i="1"/>
  <c r="C316" i="1"/>
  <c r="H316" i="1" s="1"/>
  <c r="D315" i="1"/>
  <c r="C315" i="1"/>
  <c r="G314" i="1"/>
  <c r="D314" i="1"/>
  <c r="C314" i="1"/>
  <c r="H314" i="1" s="1"/>
  <c r="G313" i="1"/>
  <c r="D313" i="1"/>
  <c r="C313" i="1"/>
  <c r="G312" i="1"/>
  <c r="D312" i="1"/>
  <c r="C312" i="1"/>
  <c r="H312" i="1" s="1"/>
  <c r="D311" i="1"/>
  <c r="C311" i="1"/>
  <c r="H310" i="1"/>
  <c r="D310" i="1"/>
  <c r="C310" i="1"/>
  <c r="G310" i="1" s="1"/>
  <c r="D309" i="1"/>
  <c r="C309" i="1"/>
  <c r="D308" i="1"/>
  <c r="C308" i="1"/>
  <c r="H308" i="1" s="1"/>
  <c r="D307" i="1"/>
  <c r="C307" i="1"/>
  <c r="H307" i="1" s="1"/>
  <c r="D305" i="1"/>
  <c r="C305" i="1"/>
  <c r="D304" i="1"/>
  <c r="C304" i="1"/>
  <c r="H304" i="1" s="1"/>
  <c r="D303" i="1"/>
  <c r="C303" i="1"/>
  <c r="D302" i="1"/>
  <c r="C302" i="1"/>
  <c r="H302" i="1" s="1"/>
  <c r="D301" i="1"/>
  <c r="C301" i="1"/>
  <c r="H300" i="1"/>
  <c r="D300" i="1"/>
  <c r="C300" i="1"/>
  <c r="G300" i="1" s="1"/>
  <c r="D299" i="1"/>
  <c r="C299" i="1"/>
  <c r="H298" i="1"/>
  <c r="G298" i="1"/>
  <c r="D298" i="1"/>
  <c r="C298" i="1"/>
  <c r="D297" i="1"/>
  <c r="C297" i="1"/>
  <c r="D296" i="1"/>
  <c r="C296" i="1"/>
  <c r="D295" i="1"/>
  <c r="C295" i="1"/>
  <c r="H295" i="1" s="1"/>
  <c r="D292" i="1"/>
  <c r="C292" i="1"/>
  <c r="D291" i="1"/>
  <c r="C291" i="1"/>
  <c r="H291" i="1" s="1"/>
  <c r="D290" i="1"/>
  <c r="C290"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D275" i="1"/>
  <c r="C275" i="1"/>
  <c r="H275" i="1" s="1"/>
  <c r="H274" i="1"/>
  <c r="G274" i="1"/>
  <c r="D274" i="1"/>
  <c r="C274" i="1"/>
  <c r="D273" i="1"/>
  <c r="C273" i="1"/>
  <c r="D272" i="1"/>
  <c r="C272" i="1"/>
  <c r="G272" i="1" s="1"/>
  <c r="D271" i="1"/>
  <c r="C271" i="1"/>
  <c r="D270" i="1"/>
  <c r="H270" i="1" s="1"/>
  <c r="C270" i="1"/>
  <c r="D269" i="1"/>
  <c r="C269" i="1"/>
  <c r="G269" i="1" s="1"/>
  <c r="D268" i="1"/>
  <c r="C268" i="1"/>
  <c r="H267" i="1"/>
  <c r="D267" i="1"/>
  <c r="C267" i="1"/>
  <c r="G267" i="1" s="1"/>
  <c r="D266" i="1"/>
  <c r="H266" i="1" s="1"/>
  <c r="C266" i="1"/>
  <c r="D265" i="1"/>
  <c r="C265" i="1"/>
  <c r="G265" i="1" s="1"/>
  <c r="C264" i="1"/>
  <c r="D263" i="1"/>
  <c r="H263" i="1" s="1"/>
  <c r="C263" i="1"/>
  <c r="D262" i="1"/>
  <c r="C262" i="1"/>
  <c r="H261" i="1"/>
  <c r="D261" i="1"/>
  <c r="C261" i="1"/>
  <c r="G261" i="1" s="1"/>
  <c r="H260" i="1"/>
  <c r="D260" i="1"/>
  <c r="C260" i="1"/>
  <c r="D258" i="1"/>
  <c r="H258" i="1" s="1"/>
  <c r="C258" i="1"/>
  <c r="D257" i="1"/>
  <c r="C257" i="1"/>
  <c r="D256" i="1"/>
  <c r="C256" i="1"/>
  <c r="D255" i="1"/>
  <c r="C255" i="1"/>
  <c r="H255" i="1" s="1"/>
  <c r="D254" i="1"/>
  <c r="H254" i="1" s="1"/>
  <c r="C254" i="1"/>
  <c r="D253" i="1"/>
  <c r="C253" i="1"/>
  <c r="D252" i="1"/>
  <c r="H252" i="1" s="1"/>
  <c r="C252" i="1"/>
  <c r="G252" i="1" s="1"/>
  <c r="D251" i="1"/>
  <c r="C251" i="1"/>
  <c r="H250" i="1"/>
  <c r="D250" i="1"/>
  <c r="C250" i="1"/>
  <c r="G250" i="1" s="1"/>
  <c r="D249" i="1"/>
  <c r="C249" i="1"/>
  <c r="D247" i="1"/>
  <c r="H247" i="1" s="1"/>
  <c r="C247" i="1"/>
  <c r="G247" i="1" s="1"/>
  <c r="D246" i="1"/>
  <c r="C246" i="1"/>
  <c r="H245" i="1"/>
  <c r="D245" i="1"/>
  <c r="C245" i="1"/>
  <c r="G245" i="1" s="1"/>
  <c r="D244" i="1"/>
  <c r="C244" i="1"/>
  <c r="H243" i="1"/>
  <c r="D243" i="1"/>
  <c r="C243" i="1"/>
  <c r="D242" i="1"/>
  <c r="C242" i="1"/>
  <c r="D241" i="1"/>
  <c r="H241" i="1" s="1"/>
  <c r="C241" i="1"/>
  <c r="G241" i="1" s="1"/>
  <c r="D240" i="1"/>
  <c r="C240" i="1"/>
  <c r="D239" i="1"/>
  <c r="H239" i="1" s="1"/>
  <c r="C239" i="1"/>
  <c r="D238" i="1"/>
  <c r="C238" i="1"/>
  <c r="D237" i="1"/>
  <c r="H237" i="1" s="1"/>
  <c r="C237" i="1"/>
  <c r="D236" i="1"/>
  <c r="D235" i="1"/>
  <c r="C235" i="1"/>
  <c r="D234" i="1"/>
  <c r="C234" i="1"/>
  <c r="H234" i="1" s="1"/>
  <c r="D233" i="1"/>
  <c r="C233" i="1"/>
  <c r="D232" i="1"/>
  <c r="D231" i="1"/>
  <c r="C231" i="1"/>
  <c r="H231" i="1" s="1"/>
  <c r="G230" i="1"/>
  <c r="D230" i="1"/>
  <c r="C230" i="1"/>
  <c r="H230" i="1" s="1"/>
  <c r="D229" i="1"/>
  <c r="C229" i="1"/>
  <c r="D228" i="1"/>
  <c r="H228" i="1" s="1"/>
  <c r="C228" i="1"/>
  <c r="G226" i="1"/>
  <c r="D226" i="1"/>
  <c r="C226" i="1"/>
  <c r="H226" i="1" s="1"/>
  <c r="D225" i="1"/>
  <c r="C225" i="1"/>
  <c r="H225" i="1" s="1"/>
  <c r="G224" i="1"/>
  <c r="D224" i="1"/>
  <c r="C224" i="1"/>
  <c r="H224" i="1" s="1"/>
  <c r="D223" i="1"/>
  <c r="C223" i="1"/>
  <c r="H223" i="1" s="1"/>
  <c r="G222" i="1"/>
  <c r="D222" i="1"/>
  <c r="C222" i="1"/>
  <c r="H222" i="1" s="1"/>
  <c r="D221" i="1"/>
  <c r="C221" i="1"/>
  <c r="G219" i="1"/>
  <c r="D219" i="1"/>
  <c r="C219" i="1"/>
  <c r="H219" i="1" s="1"/>
  <c r="D218" i="1"/>
  <c r="G218" i="1" s="1"/>
  <c r="C218" i="1"/>
  <c r="D217" i="1"/>
  <c r="H217" i="1" s="1"/>
  <c r="C217" i="1"/>
  <c r="D216" i="1"/>
  <c r="C216" i="1"/>
  <c r="D215" i="1"/>
  <c r="D214" i="1"/>
  <c r="C214" i="1"/>
  <c r="D213" i="1"/>
  <c r="C213" i="1"/>
  <c r="D212" i="1"/>
  <c r="G210" i="1"/>
  <c r="D210" i="1"/>
  <c r="C210" i="1"/>
  <c r="H210" i="1" s="1"/>
  <c r="D209" i="1"/>
  <c r="C209" i="1"/>
  <c r="H209" i="1" s="1"/>
  <c r="G208" i="1"/>
  <c r="D208" i="1"/>
  <c r="C208" i="1"/>
  <c r="H208" i="1" s="1"/>
  <c r="D207" i="1"/>
  <c r="C207" i="1"/>
  <c r="C206" i="1"/>
  <c r="D205" i="1"/>
  <c r="C205" i="1"/>
  <c r="D204" i="1"/>
  <c r="C204" i="1"/>
  <c r="D203" i="1"/>
  <c r="H203" i="1" s="1"/>
  <c r="C203" i="1"/>
  <c r="D202" i="1"/>
  <c r="C202" i="1"/>
  <c r="D201" i="1"/>
  <c r="C201" i="1"/>
  <c r="G201" i="1" s="1"/>
  <c r="H200" i="1"/>
  <c r="D200" i="1"/>
  <c r="C200" i="1"/>
  <c r="G200" i="1" s="1"/>
  <c r="G199" i="1"/>
  <c r="D199" i="1"/>
  <c r="C199" i="1"/>
  <c r="H199" i="1" s="1"/>
  <c r="D198" i="1"/>
  <c r="D197" i="1"/>
  <c r="C197" i="1"/>
  <c r="D196" i="1"/>
  <c r="C196" i="1"/>
  <c r="G196" i="1" s="1"/>
  <c r="D195" i="1"/>
  <c r="C195" i="1"/>
  <c r="D194" i="1"/>
  <c r="C194" i="1"/>
  <c r="G194" i="1" s="1"/>
  <c r="D193" i="1"/>
  <c r="C193" i="1"/>
  <c r="D191" i="1"/>
  <c r="C191" i="1"/>
  <c r="H190" i="1"/>
  <c r="G190" i="1"/>
  <c r="D190" i="1"/>
  <c r="C190" i="1"/>
  <c r="D189" i="1"/>
  <c r="C189" i="1"/>
  <c r="D188" i="1"/>
  <c r="C188" i="1"/>
  <c r="D187" i="1"/>
  <c r="C187" i="1"/>
  <c r="H187" i="1" s="1"/>
  <c r="D186" i="1"/>
  <c r="C186" i="1"/>
  <c r="D185" i="1"/>
  <c r="H185" i="1" s="1"/>
  <c r="C185" i="1"/>
  <c r="C184" i="1"/>
  <c r="D183" i="1"/>
  <c r="G183" i="1" s="1"/>
  <c r="C183" i="1"/>
  <c r="H183" i="1" s="1"/>
  <c r="D182" i="1"/>
  <c r="C182" i="1"/>
  <c r="D181" i="1"/>
  <c r="C181" i="1"/>
  <c r="D180" i="1"/>
  <c r="C180" i="1"/>
  <c r="D179" i="1"/>
  <c r="C179" i="1"/>
  <c r="G179" i="1" s="1"/>
  <c r="D178" i="1"/>
  <c r="H178" i="1" s="1"/>
  <c r="C178" i="1"/>
  <c r="D177" i="1"/>
  <c r="C177" i="1"/>
  <c r="H177" i="1" s="1"/>
  <c r="D176" i="1"/>
  <c r="H176" i="1" s="1"/>
  <c r="C176" i="1"/>
  <c r="D175" i="1"/>
  <c r="C175" i="1"/>
  <c r="D174" i="1"/>
  <c r="C174" i="1"/>
  <c r="C173" i="1"/>
  <c r="D172" i="1"/>
  <c r="C172" i="1"/>
  <c r="D171" i="1"/>
  <c r="C171" i="1"/>
  <c r="D170" i="1"/>
  <c r="H170" i="1" s="1"/>
  <c r="C170" i="1"/>
  <c r="D169" i="1"/>
  <c r="C169" i="1"/>
  <c r="D168" i="1"/>
  <c r="G168" i="1" s="1"/>
  <c r="C168" i="1"/>
  <c r="D167" i="1"/>
  <c r="C167" i="1"/>
  <c r="H167" i="1" s="1"/>
  <c r="D166" i="1"/>
  <c r="G166" i="1" s="1"/>
  <c r="C166" i="1"/>
  <c r="D165" i="1"/>
  <c r="D164" i="1"/>
  <c r="H164" i="1" s="1"/>
  <c r="C164" i="1"/>
  <c r="D163" i="1"/>
  <c r="C163" i="1"/>
  <c r="D162" i="1"/>
  <c r="H162" i="1" s="1"/>
  <c r="C162" i="1"/>
  <c r="D161" i="1"/>
  <c r="C161" i="1"/>
  <c r="H161" i="1" s="1"/>
  <c r="C160" i="1"/>
  <c r="D158" i="1"/>
  <c r="C158" i="1"/>
  <c r="G158" i="1" s="1"/>
  <c r="D157" i="1"/>
  <c r="C157" i="1"/>
  <c r="D156" i="1"/>
  <c r="C156" i="1"/>
  <c r="G156" i="1" s="1"/>
  <c r="D155" i="1"/>
  <c r="D154" i="1"/>
  <c r="C154" i="1"/>
  <c r="H154" i="1" s="1"/>
  <c r="D153" i="1"/>
  <c r="H153" i="1" s="1"/>
  <c r="C153" i="1"/>
  <c r="D152" i="1"/>
  <c r="C152" i="1"/>
  <c r="D151" i="1"/>
  <c r="C151" i="1"/>
  <c r="D150" i="1"/>
  <c r="H150" i="1" s="1"/>
  <c r="C150" i="1"/>
  <c r="D149" i="1"/>
  <c r="C149" i="1"/>
  <c r="H149" i="1" s="1"/>
  <c r="D146" i="1"/>
  <c r="C146" i="1"/>
  <c r="H146" i="1" s="1"/>
  <c r="H145" i="1"/>
  <c r="D145" i="1"/>
  <c r="C145" i="1"/>
  <c r="G145" i="1" s="1"/>
  <c r="G144" i="1"/>
  <c r="D144" i="1"/>
  <c r="C144" i="1"/>
  <c r="H144" i="1" s="1"/>
  <c r="D143" i="1"/>
  <c r="C143" i="1"/>
  <c r="G143" i="1" s="1"/>
  <c r="H142" i="1"/>
  <c r="D142" i="1"/>
  <c r="C142" i="1"/>
  <c r="G142" i="1" s="1"/>
  <c r="D141" i="1"/>
  <c r="C141" i="1"/>
  <c r="G141" i="1" s="1"/>
  <c r="H140" i="1"/>
  <c r="D140" i="1"/>
  <c r="C140" i="1"/>
  <c r="G140" i="1" s="1"/>
  <c r="D139" i="1"/>
  <c r="C139" i="1"/>
  <c r="G139" i="1" s="1"/>
  <c r="H138" i="1"/>
  <c r="G138" i="1"/>
  <c r="D138" i="1"/>
  <c r="C138" i="1"/>
  <c r="H137" i="1"/>
  <c r="D137" i="1"/>
  <c r="C137" i="1"/>
  <c r="G137" i="1" s="1"/>
  <c r="H136" i="1"/>
  <c r="G136" i="1"/>
  <c r="D136" i="1"/>
  <c r="C136" i="1"/>
  <c r="D135" i="1"/>
  <c r="C135" i="1"/>
  <c r="G135" i="1" s="1"/>
  <c r="D134" i="1"/>
  <c r="C134" i="1"/>
  <c r="G134" i="1" s="1"/>
  <c r="D133" i="1"/>
  <c r="C133" i="1"/>
  <c r="G133" i="1" s="1"/>
  <c r="D132" i="1"/>
  <c r="C132" i="1"/>
  <c r="H132" i="1" s="1"/>
  <c r="H131" i="1"/>
  <c r="D131" i="1"/>
  <c r="C131" i="1"/>
  <c r="G131" i="1" s="1"/>
  <c r="C130" i="1"/>
  <c r="D128" i="1"/>
  <c r="C128" i="1"/>
  <c r="D127" i="1"/>
  <c r="C127" i="1"/>
  <c r="G127" i="1" s="1"/>
  <c r="D126" i="1"/>
  <c r="C126" i="1"/>
  <c r="G126" i="1" s="1"/>
  <c r="D125" i="1"/>
  <c r="G125" i="1" s="1"/>
  <c r="C125" i="1"/>
  <c r="D124" i="1"/>
  <c r="G124" i="1" s="1"/>
  <c r="C124" i="1"/>
  <c r="D123" i="1"/>
  <c r="C123" i="1"/>
  <c r="D122" i="1"/>
  <c r="H122" i="1" s="1"/>
  <c r="C122" i="1"/>
  <c r="D121" i="1"/>
  <c r="C121" i="1"/>
  <c r="D120" i="1"/>
  <c r="D119" i="1"/>
  <c r="C119" i="1"/>
  <c r="H119" i="1" s="1"/>
  <c r="D118" i="1"/>
  <c r="C118" i="1"/>
  <c r="H118" i="1" s="1"/>
  <c r="D117" i="1"/>
  <c r="C117" i="1"/>
  <c r="C116" i="1"/>
  <c r="D115" i="1"/>
  <c r="H115" i="1" s="1"/>
  <c r="C115" i="1"/>
  <c r="H114" i="1"/>
  <c r="G114" i="1"/>
  <c r="D114" i="1"/>
  <c r="C114" i="1"/>
  <c r="D113" i="1"/>
  <c r="C113" i="1"/>
  <c r="H113" i="1" s="1"/>
  <c r="D112" i="1"/>
  <c r="C112" i="1"/>
  <c r="G112" i="1" s="1"/>
  <c r="D111" i="1"/>
  <c r="H111" i="1" s="1"/>
  <c r="C111" i="1"/>
  <c r="D110" i="1"/>
  <c r="H110" i="1" s="1"/>
  <c r="C110" i="1"/>
  <c r="D109" i="1"/>
  <c r="C109" i="1"/>
  <c r="G109" i="1" s="1"/>
  <c r="H107" i="1"/>
  <c r="D107" i="1"/>
  <c r="C107" i="1"/>
  <c r="G106" i="1"/>
  <c r="D106" i="1"/>
  <c r="C106" i="1"/>
  <c r="H106" i="1" s="1"/>
  <c r="D105" i="1"/>
  <c r="C105" i="1"/>
  <c r="G104" i="1"/>
  <c r="D104" i="1"/>
  <c r="C104" i="1"/>
  <c r="G101" i="1"/>
  <c r="D101" i="1"/>
  <c r="C101" i="1"/>
  <c r="H101" i="1" s="1"/>
  <c r="D100" i="1"/>
  <c r="C100" i="1"/>
  <c r="H100" i="1" s="1"/>
  <c r="D99" i="1"/>
  <c r="C99" i="1"/>
  <c r="H99" i="1" s="1"/>
  <c r="D98" i="1"/>
  <c r="C98" i="1"/>
  <c r="H98" i="1" s="1"/>
  <c r="D97" i="1"/>
  <c r="G97" i="1" s="1"/>
  <c r="C97" i="1"/>
  <c r="D96" i="1"/>
  <c r="G96" i="1" s="1"/>
  <c r="C96" i="1"/>
  <c r="D95" i="1"/>
  <c r="C95" i="1"/>
  <c r="H95" i="1" s="1"/>
  <c r="G94" i="1"/>
  <c r="D94" i="1"/>
  <c r="C94" i="1"/>
  <c r="D93" i="1"/>
  <c r="C93" i="1"/>
  <c r="G93" i="1" s="1"/>
  <c r="D92" i="1"/>
  <c r="C92" i="1"/>
  <c r="G92" i="1" s="1"/>
  <c r="H91" i="1"/>
  <c r="G91" i="1"/>
  <c r="D91" i="1"/>
  <c r="C91" i="1"/>
  <c r="D90" i="1"/>
  <c r="C90" i="1"/>
  <c r="G90" i="1" s="1"/>
  <c r="D89" i="1"/>
  <c r="C89" i="1"/>
  <c r="H88" i="1"/>
  <c r="G88" i="1"/>
  <c r="D88" i="1"/>
  <c r="C88" i="1"/>
  <c r="C87" i="1"/>
  <c r="D86" i="1"/>
  <c r="C86" i="1"/>
  <c r="G86" i="1" s="1"/>
  <c r="D85" i="1"/>
  <c r="C85" i="1"/>
  <c r="G85" i="1" s="1"/>
  <c r="D84" i="1"/>
  <c r="C84" i="1"/>
  <c r="G84" i="1" s="1"/>
  <c r="D83" i="1"/>
  <c r="H83" i="1" s="1"/>
  <c r="C83" i="1"/>
  <c r="D82" i="1"/>
  <c r="H82" i="1" s="1"/>
  <c r="C82" i="1"/>
  <c r="D81" i="1"/>
  <c r="C81" i="1"/>
  <c r="G81" i="1" s="1"/>
  <c r="H80" i="1"/>
  <c r="D80" i="1"/>
  <c r="C80" i="1"/>
  <c r="H79" i="1"/>
  <c r="D79" i="1"/>
  <c r="C79" i="1"/>
  <c r="G79" i="1" s="1"/>
  <c r="D77" i="1"/>
  <c r="C77" i="1"/>
  <c r="G77" i="1" s="1"/>
  <c r="D76" i="1"/>
  <c r="H76" i="1" s="1"/>
  <c r="C76" i="1"/>
  <c r="D75" i="1"/>
  <c r="C75" i="1"/>
  <c r="G75" i="1" s="1"/>
  <c r="H74" i="1"/>
  <c r="D74" i="1"/>
  <c r="C74" i="1"/>
  <c r="G74" i="1" s="1"/>
  <c r="D73" i="1"/>
  <c r="C73" i="1"/>
  <c r="H73" i="1" s="1"/>
  <c r="H72" i="1"/>
  <c r="D72" i="1"/>
  <c r="C72" i="1"/>
  <c r="G72" i="1" s="1"/>
  <c r="D71" i="1"/>
  <c r="C71" i="1"/>
  <c r="H71"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G60" i="1"/>
  <c r="D60" i="1"/>
  <c r="C60" i="1"/>
  <c r="H60" i="1" s="1"/>
  <c r="D59" i="1"/>
  <c r="C59" i="1"/>
  <c r="D58" i="1"/>
  <c r="C58" i="1"/>
  <c r="G57" i="1"/>
  <c r="D57" i="1"/>
  <c r="C57" i="1"/>
  <c r="H57" i="1" s="1"/>
  <c r="D56" i="1"/>
  <c r="C56" i="1"/>
  <c r="H56" i="1" s="1"/>
  <c r="D55" i="1"/>
  <c r="G54" i="1"/>
  <c r="D54" i="1"/>
  <c r="C54" i="1"/>
  <c r="H54" i="1" s="1"/>
  <c r="D53" i="1"/>
  <c r="G53" i="1" s="1"/>
  <c r="C53" i="1"/>
  <c r="G52" i="1"/>
  <c r="D52" i="1"/>
  <c r="C52" i="1"/>
  <c r="H52" i="1" s="1"/>
  <c r="D51" i="1"/>
  <c r="H51" i="1" s="1"/>
  <c r="C51" i="1"/>
  <c r="G50" i="1"/>
  <c r="D50" i="1"/>
  <c r="C50" i="1"/>
  <c r="H50" i="1" s="1"/>
  <c r="D49" i="1"/>
  <c r="H49" i="1" s="1"/>
  <c r="C49" i="1"/>
  <c r="G48" i="1"/>
  <c r="D48" i="1"/>
  <c r="C48" i="1"/>
  <c r="H48" i="1" s="1"/>
  <c r="D47" i="1"/>
  <c r="H47" i="1" s="1"/>
  <c r="C47" i="1"/>
  <c r="G45" i="1"/>
  <c r="D45" i="1"/>
  <c r="C45" i="1"/>
  <c r="H45" i="1" s="1"/>
  <c r="D44" i="1"/>
  <c r="G44" i="1" s="1"/>
  <c r="C44" i="1"/>
  <c r="G43" i="1"/>
  <c r="D43" i="1"/>
  <c r="C43" i="1"/>
  <c r="H43" i="1" s="1"/>
  <c r="D42" i="1"/>
  <c r="G42" i="1" s="1"/>
  <c r="C42" i="1"/>
  <c r="G41" i="1"/>
  <c r="D41" i="1"/>
  <c r="C41" i="1"/>
  <c r="H41" i="1" s="1"/>
  <c r="D40" i="1"/>
  <c r="H40" i="1" s="1"/>
  <c r="C40" i="1"/>
  <c r="G39" i="1"/>
  <c r="D39" i="1"/>
  <c r="C39" i="1"/>
  <c r="H39" i="1" s="1"/>
  <c r="D38" i="1"/>
  <c r="H38" i="1" s="1"/>
  <c r="C38" i="1"/>
  <c r="G37" i="1"/>
  <c r="D37" i="1"/>
  <c r="C37" i="1"/>
  <c r="H37" i="1" s="1"/>
  <c r="D36" i="1"/>
  <c r="G36" i="1" s="1"/>
  <c r="C36" i="1"/>
  <c r="G35" i="1"/>
  <c r="D35" i="1"/>
  <c r="C35" i="1"/>
  <c r="H35" i="1" s="1"/>
  <c r="D34" i="1"/>
  <c r="G34" i="1" s="1"/>
  <c r="C34" i="1"/>
  <c r="G33" i="1"/>
  <c r="D33" i="1"/>
  <c r="C33" i="1"/>
  <c r="H33" i="1" s="1"/>
  <c r="D32" i="1"/>
  <c r="H32" i="1" s="1"/>
  <c r="C32" i="1"/>
  <c r="G31" i="1"/>
  <c r="D31" i="1"/>
  <c r="C31" i="1"/>
  <c r="H31" i="1" s="1"/>
  <c r="D30" i="1"/>
  <c r="H30" i="1" s="1"/>
  <c r="C30" i="1"/>
  <c r="G29" i="1"/>
  <c r="D29" i="1"/>
  <c r="C29" i="1"/>
  <c r="H29" i="1" s="1"/>
  <c r="D28" i="1"/>
  <c r="G28" i="1" s="1"/>
  <c r="C28" i="1"/>
  <c r="D27" i="1"/>
  <c r="G27" i="1" s="1"/>
  <c r="C27" i="1"/>
  <c r="D26" i="1"/>
  <c r="C26" i="1"/>
  <c r="G26" i="1" s="1"/>
  <c r="D25" i="1"/>
  <c r="C25" i="1"/>
  <c r="H25" i="1" s="1"/>
  <c r="D24" i="1"/>
  <c r="C24" i="1"/>
  <c r="H24" i="1" s="1"/>
  <c r="D23" i="1"/>
  <c r="H23" i="1" s="1"/>
  <c r="C23" i="1"/>
  <c r="G22" i="1"/>
  <c r="D22" i="1"/>
  <c r="C22" i="1"/>
  <c r="H22" i="1" s="1"/>
  <c r="D21" i="1"/>
  <c r="H21" i="1" s="1"/>
  <c r="C21" i="1"/>
  <c r="D20" i="1"/>
  <c r="C20" i="1"/>
  <c r="D19" i="1"/>
  <c r="C19" i="1"/>
  <c r="D18" i="1"/>
  <c r="G18" i="1" s="1"/>
  <c r="C18" i="1"/>
  <c r="G17" i="1"/>
  <c r="D17" i="1"/>
  <c r="C17" i="1"/>
  <c r="H17" i="1" s="1"/>
  <c r="D16" i="1"/>
  <c r="G16" i="1" s="1"/>
  <c r="C16" i="1"/>
  <c r="G15" i="1"/>
  <c r="D15" i="1"/>
  <c r="C15" i="1"/>
  <c r="H15" i="1" s="1"/>
  <c r="D14" i="1"/>
  <c r="H14" i="1" s="1"/>
  <c r="C14" i="1"/>
  <c r="G13" i="1"/>
  <c r="D13" i="1"/>
  <c r="C13" i="1"/>
  <c r="H13" i="1" s="1"/>
  <c r="D12" i="1"/>
  <c r="H12" i="1" s="1"/>
  <c r="C12" i="1"/>
  <c r="D11" i="1"/>
  <c r="C11" i="1"/>
  <c r="D10" i="1"/>
  <c r="C10" i="1"/>
  <c r="H10" i="1" s="1"/>
  <c r="H9" i="1"/>
  <c r="D9" i="1"/>
  <c r="C9" i="1"/>
  <c r="G9" i="1" s="1"/>
  <c r="D8" i="1"/>
  <c r="C8" i="1"/>
  <c r="H8" i="1" s="1"/>
  <c r="D7" i="1"/>
  <c r="C7" i="1"/>
  <c r="G7" i="1" s="1"/>
  <c r="D6" i="1"/>
  <c r="H6" i="1" s="1"/>
  <c r="C6" i="1"/>
  <c r="D5" i="1"/>
  <c r="H5" i="1" s="1"/>
  <c r="C5" i="1"/>
  <c r="F115" i="6" l="1"/>
  <c r="D22" i="7"/>
  <c r="G1454" i="1"/>
  <c r="G1401" i="1"/>
  <c r="D1401" i="1"/>
  <c r="G1380" i="1"/>
  <c r="H1324" i="1"/>
  <c r="H1243" i="1"/>
  <c r="G1241" i="1"/>
  <c r="G641" i="1"/>
  <c r="G1266" i="1"/>
  <c r="H1578" i="1"/>
  <c r="H1580" i="1"/>
  <c r="H1510" i="1"/>
  <c r="G1508" i="1"/>
  <c r="H1505" i="1"/>
  <c r="G1511" i="1"/>
  <c r="G1489" i="1"/>
  <c r="G1487" i="1"/>
  <c r="H1485" i="1"/>
  <c r="G1481" i="1"/>
  <c r="G1484" i="1"/>
  <c r="G1480" i="1"/>
  <c r="H128" i="1"/>
  <c r="G128" i="1"/>
  <c r="H157" i="1"/>
  <c r="G157" i="1"/>
  <c r="E133" i="4"/>
  <c r="D129" i="1" s="1"/>
  <c r="D130" i="1"/>
  <c r="H130" i="1" s="1"/>
  <c r="G38" i="1"/>
  <c r="G49" i="1"/>
  <c r="H1425" i="1"/>
  <c r="G1425" i="1"/>
  <c r="H16" i="1"/>
  <c r="H28" i="1"/>
  <c r="H34" i="1"/>
  <c r="H44" i="1"/>
  <c r="H53" i="1"/>
  <c r="G122" i="1"/>
  <c r="G167" i="1"/>
  <c r="G258" i="1"/>
  <c r="J1458" i="1"/>
  <c r="G1458" i="1"/>
  <c r="G10" i="1"/>
  <c r="G24" i="1"/>
  <c r="G73" i="1"/>
  <c r="H75" i="1"/>
  <c r="H81" i="1"/>
  <c r="H90" i="1"/>
  <c r="H92" i="1"/>
  <c r="G95" i="1"/>
  <c r="H109" i="1"/>
  <c r="G115" i="1"/>
  <c r="G132" i="1"/>
  <c r="H134" i="1"/>
  <c r="H141" i="1"/>
  <c r="G154" i="1"/>
  <c r="H179" i="1"/>
  <c r="H195" i="1"/>
  <c r="G195" i="1"/>
  <c r="H249" i="1"/>
  <c r="G249" i="1"/>
  <c r="H272" i="1"/>
  <c r="H299" i="1"/>
  <c r="G299" i="1"/>
  <c r="G304" i="1"/>
  <c r="H309" i="1"/>
  <c r="G309" i="1"/>
  <c r="H367" i="1"/>
  <c r="G367" i="1"/>
  <c r="H443" i="1"/>
  <c r="G443" i="1"/>
  <c r="H451" i="1"/>
  <c r="G451" i="1"/>
  <c r="H460" i="1"/>
  <c r="G460" i="1"/>
  <c r="H475" i="1"/>
  <c r="G475" i="1"/>
  <c r="H515" i="1"/>
  <c r="G515" i="1"/>
  <c r="H625" i="1"/>
  <c r="G625" i="1"/>
  <c r="G918" i="1"/>
  <c r="H918" i="1"/>
  <c r="G1525" i="1"/>
  <c r="H1525" i="1"/>
  <c r="G12" i="1"/>
  <c r="G30" i="1"/>
  <c r="G40" i="1"/>
  <c r="G56" i="1"/>
  <c r="H244" i="1"/>
  <c r="G244" i="1"/>
  <c r="H487" i="1"/>
  <c r="G487" i="1"/>
  <c r="H550" i="1"/>
  <c r="G550" i="1"/>
  <c r="H18" i="1"/>
  <c r="H77" i="1"/>
  <c r="H86" i="1"/>
  <c r="H105" i="1"/>
  <c r="G481" i="1"/>
  <c r="H26" i="1"/>
  <c r="G8" i="1"/>
  <c r="H19" i="1"/>
  <c r="G62" i="1"/>
  <c r="G64" i="1"/>
  <c r="G66" i="1"/>
  <c r="G68" i="1"/>
  <c r="G71" i="1"/>
  <c r="G82" i="1"/>
  <c r="H84" i="1"/>
  <c r="H96" i="1"/>
  <c r="G98" i="1"/>
  <c r="G119" i="1"/>
  <c r="H126" i="1"/>
  <c r="H139" i="1"/>
  <c r="G146" i="1"/>
  <c r="H158" i="1"/>
  <c r="H201" i="1"/>
  <c r="G205" i="1"/>
  <c r="H212" i="1"/>
  <c r="G217" i="1"/>
  <c r="H221" i="1"/>
  <c r="G223" i="1"/>
  <c r="G234" i="1"/>
  <c r="G239" i="1"/>
  <c r="H242" i="1"/>
  <c r="G242" i="1"/>
  <c r="G263" i="1"/>
  <c r="H273" i="1"/>
  <c r="G273" i="1"/>
  <c r="H315" i="1"/>
  <c r="G317" i="1"/>
  <c r="H323" i="1"/>
  <c r="G325" i="1"/>
  <c r="H331" i="1"/>
  <c r="G333" i="1"/>
  <c r="H339" i="1"/>
  <c r="G341" i="1"/>
  <c r="H379" i="1"/>
  <c r="G379" i="1"/>
  <c r="H419" i="1"/>
  <c r="G419" i="1"/>
  <c r="H427" i="1"/>
  <c r="G427" i="1"/>
  <c r="H435" i="1"/>
  <c r="G435" i="1"/>
  <c r="G472" i="1"/>
  <c r="H506" i="1"/>
  <c r="H607" i="1"/>
  <c r="G607" i="1"/>
  <c r="G618" i="1"/>
  <c r="H251" i="1"/>
  <c r="G251" i="1"/>
  <c r="H268" i="1"/>
  <c r="G268" i="1"/>
  <c r="H477" i="1"/>
  <c r="G477" i="1"/>
  <c r="E38" i="7"/>
  <c r="D1470" i="1"/>
  <c r="G14" i="1"/>
  <c r="G32" i="1"/>
  <c r="G47" i="1"/>
  <c r="H1515" i="1"/>
  <c r="G1515" i="1"/>
  <c r="H36" i="1"/>
  <c r="G100" i="1"/>
  <c r="H194" i="1"/>
  <c r="H204" i="1"/>
  <c r="G204" i="1"/>
  <c r="H216" i="1"/>
  <c r="G216" i="1"/>
  <c r="G319" i="1"/>
  <c r="H525" i="1"/>
  <c r="G525" i="1"/>
  <c r="H152" i="1"/>
  <c r="G152" i="1"/>
  <c r="H169" i="1"/>
  <c r="G169" i="1"/>
  <c r="H202" i="1"/>
  <c r="G202" i="1"/>
  <c r="H213" i="1"/>
  <c r="G213" i="1"/>
  <c r="H235" i="1"/>
  <c r="G235" i="1"/>
  <c r="H253" i="1"/>
  <c r="G253" i="1"/>
  <c r="H297" i="1"/>
  <c r="G297" i="1"/>
  <c r="G302" i="1"/>
  <c r="H305" i="1"/>
  <c r="G305" i="1"/>
  <c r="H449" i="1"/>
  <c r="G449" i="1"/>
  <c r="H458" i="1"/>
  <c r="G458" i="1"/>
  <c r="H604" i="1"/>
  <c r="G604" i="1"/>
  <c r="H395" i="1"/>
  <c r="G395" i="1"/>
  <c r="H504" i="1"/>
  <c r="G504" i="1"/>
  <c r="H556" i="1"/>
  <c r="G556" i="1"/>
  <c r="E472" i="4"/>
  <c r="D466" i="1" s="1"/>
  <c r="D467" i="1"/>
  <c r="G467" i="1" s="1"/>
  <c r="G21" i="1"/>
  <c r="G51" i="1"/>
  <c r="H624" i="1"/>
  <c r="G624" i="1"/>
  <c r="H795" i="1"/>
  <c r="G795" i="1"/>
  <c r="H42" i="1"/>
  <c r="H112" i="1"/>
  <c r="H171" i="1"/>
  <c r="G171" i="1"/>
  <c r="G225" i="1"/>
  <c r="H238" i="1"/>
  <c r="G238" i="1"/>
  <c r="H262" i="1"/>
  <c r="G262" i="1"/>
  <c r="G327" i="1"/>
  <c r="G335" i="1"/>
  <c r="H343" i="1"/>
  <c r="H1463" i="1"/>
  <c r="G1463" i="1"/>
  <c r="I1463" i="1" s="1"/>
  <c r="H11" i="1"/>
  <c r="H20" i="1"/>
  <c r="G25" i="1"/>
  <c r="H27" i="1"/>
  <c r="G76" i="1"/>
  <c r="G80" i="1"/>
  <c r="H94" i="1"/>
  <c r="H104" i="1"/>
  <c r="G107" i="1"/>
  <c r="H117" i="1"/>
  <c r="H121" i="1"/>
  <c r="H124" i="1"/>
  <c r="H135" i="1"/>
  <c r="H189" i="1"/>
  <c r="H193" i="1"/>
  <c r="G193" i="1"/>
  <c r="H205" i="1"/>
  <c r="G221" i="1"/>
  <c r="G243" i="1"/>
  <c r="H246" i="1"/>
  <c r="G246" i="1"/>
  <c r="H271" i="1"/>
  <c r="G271" i="1"/>
  <c r="G291" i="1"/>
  <c r="H313" i="1"/>
  <c r="G315" i="1"/>
  <c r="G323" i="1"/>
  <c r="G331" i="1"/>
  <c r="G339" i="1"/>
  <c r="H353" i="1"/>
  <c r="H417" i="1"/>
  <c r="G417" i="1"/>
  <c r="H425" i="1"/>
  <c r="G425" i="1"/>
  <c r="H433" i="1"/>
  <c r="G433" i="1"/>
  <c r="H441" i="1"/>
  <c r="G441" i="1"/>
  <c r="G506" i="1"/>
  <c r="H571" i="1"/>
  <c r="G571" i="1"/>
  <c r="H580" i="1"/>
  <c r="G580" i="1"/>
  <c r="H589" i="1"/>
  <c r="G589" i="1"/>
  <c r="G601" i="1"/>
  <c r="G898" i="1"/>
  <c r="H197" i="1"/>
  <c r="G197" i="1"/>
  <c r="H527" i="1"/>
  <c r="G527" i="1"/>
  <c r="H535" i="1"/>
  <c r="G535" i="1"/>
  <c r="G543" i="1"/>
  <c r="H543" i="1"/>
  <c r="H815" i="1"/>
  <c r="G815" i="1"/>
  <c r="J1445" i="1"/>
  <c r="H1445" i="1"/>
  <c r="G1445" i="1"/>
  <c r="H289" i="1"/>
  <c r="G289" i="1"/>
  <c r="H301" i="1"/>
  <c r="G301" i="1"/>
  <c r="H553" i="1"/>
  <c r="G553" i="1"/>
  <c r="G59" i="1"/>
  <c r="H143" i="1"/>
  <c r="G349" i="1"/>
  <c r="H349" i="1"/>
  <c r="H387" i="1"/>
  <c r="G387" i="1"/>
  <c r="H469" i="1"/>
  <c r="G469" i="1"/>
  <c r="H533" i="1"/>
  <c r="G533" i="1"/>
  <c r="H541" i="1"/>
  <c r="G541" i="1"/>
  <c r="H1283" i="1"/>
  <c r="G1283" i="1"/>
  <c r="G1407" i="1"/>
  <c r="H1407" i="1"/>
  <c r="H1467" i="1"/>
  <c r="G1467" i="1"/>
  <c r="H58" i="1"/>
  <c r="G83" i="1"/>
  <c r="H85" i="1"/>
  <c r="H97" i="1"/>
  <c r="G99" i="1"/>
  <c r="H127" i="1"/>
  <c r="H133" i="1"/>
  <c r="G153" i="1"/>
  <c r="H156" i="1"/>
  <c r="G170" i="1"/>
  <c r="H196" i="1"/>
  <c r="G203" i="1"/>
  <c r="G209" i="1"/>
  <c r="H218" i="1"/>
  <c r="G231" i="1"/>
  <c r="H240" i="1"/>
  <c r="G240" i="1"/>
  <c r="G254" i="1"/>
  <c r="H292" i="1"/>
  <c r="G292" i="1"/>
  <c r="H303" i="1"/>
  <c r="G303" i="1"/>
  <c r="H354" i="1"/>
  <c r="G354" i="1"/>
  <c r="G368" i="1"/>
  <c r="H498" i="1"/>
  <c r="G498" i="1"/>
  <c r="G568" i="1"/>
  <c r="H568" i="1"/>
  <c r="H175" i="1"/>
  <c r="H186" i="1"/>
  <c r="H207" i="1"/>
  <c r="H229" i="1"/>
  <c r="H256" i="1"/>
  <c r="H265" i="1"/>
  <c r="H352" i="1"/>
  <c r="H377" i="1"/>
  <c r="H385" i="1"/>
  <c r="H393" i="1"/>
  <c r="H467" i="1"/>
  <c r="H496" i="1"/>
  <c r="G496" i="1"/>
  <c r="H513" i="1"/>
  <c r="H521" i="1"/>
  <c r="H547" i="1"/>
  <c r="G547" i="1"/>
  <c r="H578" i="1"/>
  <c r="G578" i="1"/>
  <c r="H586" i="1"/>
  <c r="G586" i="1"/>
  <c r="H622" i="1"/>
  <c r="G622" i="1"/>
  <c r="H783" i="1"/>
  <c r="G783" i="1"/>
  <c r="G1005" i="1"/>
  <c r="H1005" i="1"/>
  <c r="G150" i="1"/>
  <c r="G355" i="1"/>
  <c r="H366" i="1"/>
  <c r="H369" i="1"/>
  <c r="G369" i="1"/>
  <c r="H404" i="1"/>
  <c r="H423" i="1"/>
  <c r="G423" i="1"/>
  <c r="H431" i="1"/>
  <c r="G431" i="1"/>
  <c r="H439" i="1"/>
  <c r="G439" i="1"/>
  <c r="H447" i="1"/>
  <c r="G447" i="1"/>
  <c r="H456" i="1"/>
  <c r="G456" i="1"/>
  <c r="H464" i="1"/>
  <c r="G464" i="1"/>
  <c r="H473" i="1"/>
  <c r="G473" i="1"/>
  <c r="H482" i="1"/>
  <c r="G482" i="1"/>
  <c r="H531" i="1"/>
  <c r="G531" i="1"/>
  <c r="H539" i="1"/>
  <c r="G539" i="1"/>
  <c r="G566" i="1"/>
  <c r="H566" i="1"/>
  <c r="H593" i="1"/>
  <c r="H739" i="1"/>
  <c r="G739" i="1"/>
  <c r="H747" i="1"/>
  <c r="G747" i="1"/>
  <c r="G757" i="1"/>
  <c r="H757" i="1"/>
  <c r="H866" i="1"/>
  <c r="G866" i="1"/>
  <c r="G1036" i="1"/>
  <c r="H1036" i="1"/>
  <c r="H233" i="1"/>
  <c r="H257" i="1"/>
  <c r="G276" i="1"/>
  <c r="H350" i="1"/>
  <c r="H375" i="1"/>
  <c r="H383" i="1"/>
  <c r="H391" i="1"/>
  <c r="H494" i="1"/>
  <c r="G494" i="1"/>
  <c r="H511" i="1"/>
  <c r="H519" i="1"/>
  <c r="H548" i="1"/>
  <c r="G548" i="1"/>
  <c r="H558" i="1"/>
  <c r="H576" i="1"/>
  <c r="G576" i="1"/>
  <c r="H584" i="1"/>
  <c r="G584" i="1"/>
  <c r="H616" i="1"/>
  <c r="G616" i="1"/>
  <c r="H646" i="1"/>
  <c r="G646" i="1"/>
  <c r="H704" i="1"/>
  <c r="G704" i="1"/>
  <c r="H754" i="1"/>
  <c r="G754" i="1"/>
  <c r="H842" i="1"/>
  <c r="G842" i="1"/>
  <c r="G863" i="1"/>
  <c r="H869" i="1"/>
  <c r="G869" i="1"/>
  <c r="H975" i="1"/>
  <c r="G975" i="1"/>
  <c r="G978" i="1"/>
  <c r="H421" i="1"/>
  <c r="G421" i="1"/>
  <c r="H429" i="1"/>
  <c r="G429" i="1"/>
  <c r="H437" i="1"/>
  <c r="G437" i="1"/>
  <c r="H445" i="1"/>
  <c r="G445" i="1"/>
  <c r="H454" i="1"/>
  <c r="G454" i="1"/>
  <c r="H462" i="1"/>
  <c r="G462" i="1"/>
  <c r="H471" i="1"/>
  <c r="G471" i="1"/>
  <c r="H480" i="1"/>
  <c r="G480" i="1"/>
  <c r="H529" i="1"/>
  <c r="G529" i="1"/>
  <c r="H537" i="1"/>
  <c r="G537" i="1"/>
  <c r="G545" i="1"/>
  <c r="H545" i="1"/>
  <c r="G564" i="1"/>
  <c r="H564" i="1"/>
  <c r="H573" i="1"/>
  <c r="G573" i="1"/>
  <c r="H613" i="1"/>
  <c r="G613" i="1"/>
  <c r="H664" i="1"/>
  <c r="G664" i="1"/>
  <c r="H672" i="1"/>
  <c r="G672" i="1"/>
  <c r="H680" i="1"/>
  <c r="G680" i="1"/>
  <c r="H688" i="1"/>
  <c r="G688" i="1"/>
  <c r="H696" i="1"/>
  <c r="G696" i="1"/>
  <c r="H728" i="1"/>
  <c r="G728" i="1"/>
  <c r="H737" i="1"/>
  <c r="G737" i="1"/>
  <c r="H745" i="1"/>
  <c r="G745" i="1"/>
  <c r="H845" i="1"/>
  <c r="G845" i="1"/>
  <c r="G950" i="1"/>
  <c r="H950" i="1"/>
  <c r="H968" i="1"/>
  <c r="G968" i="1"/>
  <c r="H93" i="1"/>
  <c r="H151" i="1"/>
  <c r="H163" i="1"/>
  <c r="G177" i="1"/>
  <c r="H214" i="1"/>
  <c r="G233" i="1"/>
  <c r="H269" i="1"/>
  <c r="H290" i="1"/>
  <c r="G350" i="1"/>
  <c r="H356" i="1"/>
  <c r="H360" i="1"/>
  <c r="G360" i="1"/>
  <c r="H373" i="1"/>
  <c r="G375" i="1"/>
  <c r="H381" i="1"/>
  <c r="G383" i="1"/>
  <c r="H389" i="1"/>
  <c r="G391" i="1"/>
  <c r="H492" i="1"/>
  <c r="G492" i="1"/>
  <c r="H500" i="1"/>
  <c r="G500" i="1"/>
  <c r="G511" i="1"/>
  <c r="H517" i="1"/>
  <c r="G519" i="1"/>
  <c r="H555" i="1"/>
  <c r="G555" i="1"/>
  <c r="G558" i="1"/>
  <c r="H582" i="1"/>
  <c r="G582" i="1"/>
  <c r="H591" i="1"/>
  <c r="G591" i="1"/>
  <c r="H632" i="1"/>
  <c r="G632" i="1"/>
  <c r="H652" i="1"/>
  <c r="G652" i="1"/>
  <c r="H708" i="1"/>
  <c r="G708" i="1"/>
  <c r="H715" i="1"/>
  <c r="G715" i="1"/>
  <c r="H722" i="1"/>
  <c r="G722" i="1"/>
  <c r="G734" i="1"/>
  <c r="H829" i="1"/>
  <c r="G829" i="1"/>
  <c r="G839" i="1"/>
  <c r="H946" i="1"/>
  <c r="H348" i="1"/>
  <c r="H363" i="1"/>
  <c r="H484" i="1"/>
  <c r="G490" i="1"/>
  <c r="H602" i="1"/>
  <c r="G602" i="1"/>
  <c r="H610" i="1"/>
  <c r="G610" i="1"/>
  <c r="H661" i="1"/>
  <c r="G661" i="1"/>
  <c r="H670" i="1"/>
  <c r="G670" i="1"/>
  <c r="H678" i="1"/>
  <c r="G678" i="1"/>
  <c r="H686" i="1"/>
  <c r="G686" i="1"/>
  <c r="H694" i="1"/>
  <c r="G694" i="1"/>
  <c r="H702" i="1"/>
  <c r="G702" i="1"/>
  <c r="H751" i="1"/>
  <c r="G751" i="1"/>
  <c r="H781" i="1"/>
  <c r="G781" i="1"/>
  <c r="H813" i="1"/>
  <c r="G813" i="1"/>
  <c r="H821" i="1"/>
  <c r="G821" i="1"/>
  <c r="H858" i="1"/>
  <c r="G858" i="1"/>
  <c r="H890" i="1"/>
  <c r="H896" i="1"/>
  <c r="G896" i="1"/>
  <c r="H912" i="1"/>
  <c r="G912" i="1"/>
  <c r="G940" i="1"/>
  <c r="H940" i="1"/>
  <c r="H965" i="1"/>
  <c r="G965" i="1"/>
  <c r="H1186" i="1"/>
  <c r="G1186" i="1"/>
  <c r="H405" i="1"/>
  <c r="H551" i="1"/>
  <c r="G551" i="1"/>
  <c r="H559" i="1"/>
  <c r="G559" i="1"/>
  <c r="H620" i="1"/>
  <c r="G620" i="1"/>
  <c r="H628" i="1"/>
  <c r="G628" i="1"/>
  <c r="H650" i="1"/>
  <c r="G650" i="1"/>
  <c r="H726" i="1"/>
  <c r="G726" i="1"/>
  <c r="H743" i="1"/>
  <c r="G743" i="1"/>
  <c r="H834" i="1"/>
  <c r="G834" i="1"/>
  <c r="H861" i="1"/>
  <c r="G861" i="1"/>
  <c r="H969" i="1"/>
  <c r="G969" i="1"/>
  <c r="H972" i="1"/>
  <c r="G972" i="1"/>
  <c r="G1021" i="1"/>
  <c r="H1021" i="1"/>
  <c r="H1079" i="1"/>
  <c r="G1079" i="1"/>
  <c r="H1103" i="1"/>
  <c r="G1103" i="1"/>
  <c r="H1182" i="1"/>
  <c r="G1182" i="1"/>
  <c r="H485" i="1"/>
  <c r="G569" i="1"/>
  <c r="G594" i="1"/>
  <c r="H600" i="1"/>
  <c r="G600" i="1"/>
  <c r="G605" i="1"/>
  <c r="H608" i="1"/>
  <c r="G608" i="1"/>
  <c r="G614" i="1"/>
  <c r="H617" i="1"/>
  <c r="G617" i="1"/>
  <c r="H659" i="1"/>
  <c r="G659" i="1"/>
  <c r="H668" i="1"/>
  <c r="G668" i="1"/>
  <c r="H676" i="1"/>
  <c r="G676" i="1"/>
  <c r="H684" i="1"/>
  <c r="G684" i="1"/>
  <c r="H692" i="1"/>
  <c r="G692" i="1"/>
  <c r="H700" i="1"/>
  <c r="G700" i="1"/>
  <c r="H706" i="1"/>
  <c r="G706" i="1"/>
  <c r="H713" i="1"/>
  <c r="G713" i="1"/>
  <c r="H720" i="1"/>
  <c r="G720" i="1"/>
  <c r="H779" i="1"/>
  <c r="G779" i="1"/>
  <c r="H811" i="1"/>
  <c r="G811" i="1"/>
  <c r="G831" i="1"/>
  <c r="H837" i="1"/>
  <c r="G837" i="1"/>
  <c r="G890" i="1"/>
  <c r="G906" i="1"/>
  <c r="G934" i="1"/>
  <c r="H934" i="1"/>
  <c r="H1054" i="1"/>
  <c r="G1054" i="1"/>
  <c r="G1090" i="1"/>
  <c r="H1090" i="1"/>
  <c r="H1119" i="1"/>
  <c r="G1119" i="1"/>
  <c r="H361" i="1"/>
  <c r="G501" i="1"/>
  <c r="H549" i="1"/>
  <c r="G549" i="1"/>
  <c r="H557" i="1"/>
  <c r="G557" i="1"/>
  <c r="H597" i="1"/>
  <c r="G597" i="1"/>
  <c r="H626" i="1"/>
  <c r="G626" i="1"/>
  <c r="H648" i="1"/>
  <c r="G648" i="1"/>
  <c r="H730" i="1"/>
  <c r="G730" i="1"/>
  <c r="H741" i="1"/>
  <c r="G741" i="1"/>
  <c r="H749" i="1"/>
  <c r="G749" i="1"/>
  <c r="H767" i="1"/>
  <c r="G767" i="1"/>
  <c r="H850" i="1"/>
  <c r="G850" i="1"/>
  <c r="H874" i="1"/>
  <c r="G874" i="1"/>
  <c r="G882" i="1"/>
  <c r="H888" i="1"/>
  <c r="G888" i="1"/>
  <c r="H930" i="1"/>
  <c r="G962" i="1"/>
  <c r="H987" i="1"/>
  <c r="G992" i="1"/>
  <c r="G996" i="1"/>
  <c r="H1011" i="1"/>
  <c r="G1015" i="1"/>
  <c r="H1015" i="1"/>
  <c r="H1066" i="1"/>
  <c r="H595" i="1"/>
  <c r="H606" i="1"/>
  <c r="G606" i="1"/>
  <c r="H612" i="1"/>
  <c r="H615" i="1"/>
  <c r="G615" i="1"/>
  <c r="H654" i="1"/>
  <c r="H657" i="1"/>
  <c r="G657" i="1"/>
  <c r="H666" i="1"/>
  <c r="G666" i="1"/>
  <c r="H674" i="1"/>
  <c r="G674" i="1"/>
  <c r="H682" i="1"/>
  <c r="G682" i="1"/>
  <c r="H690" i="1"/>
  <c r="G690" i="1"/>
  <c r="H698" i="1"/>
  <c r="G698" i="1"/>
  <c r="H710" i="1"/>
  <c r="G710" i="1"/>
  <c r="H717" i="1"/>
  <c r="G717" i="1"/>
  <c r="H724" i="1"/>
  <c r="G724" i="1"/>
  <c r="H797" i="1"/>
  <c r="G797" i="1"/>
  <c r="H826" i="1"/>
  <c r="G826" i="1"/>
  <c r="H853" i="1"/>
  <c r="G853" i="1"/>
  <c r="H880" i="1"/>
  <c r="G880" i="1"/>
  <c r="H904" i="1"/>
  <c r="G904" i="1"/>
  <c r="G924" i="1"/>
  <c r="H924" i="1"/>
  <c r="G956" i="1"/>
  <c r="H956" i="1"/>
  <c r="H981" i="1"/>
  <c r="G981" i="1"/>
  <c r="G1042" i="1"/>
  <c r="H1058" i="1"/>
  <c r="H762" i="1"/>
  <c r="H765" i="1"/>
  <c r="G765" i="1"/>
  <c r="H824" i="1"/>
  <c r="G824" i="1"/>
  <c r="H832" i="1"/>
  <c r="G832" i="1"/>
  <c r="H840" i="1"/>
  <c r="G840" i="1"/>
  <c r="H848" i="1"/>
  <c r="G848" i="1"/>
  <c r="H856" i="1"/>
  <c r="G856" i="1"/>
  <c r="H864" i="1"/>
  <c r="G864" i="1"/>
  <c r="H963" i="1"/>
  <c r="G963" i="1"/>
  <c r="H979" i="1"/>
  <c r="G979" i="1"/>
  <c r="H1009" i="1"/>
  <c r="H1052" i="1"/>
  <c r="G1052" i="1"/>
  <c r="H1087" i="1"/>
  <c r="G1087" i="1"/>
  <c r="H1127" i="1"/>
  <c r="G1127" i="1"/>
  <c r="H1339" i="1"/>
  <c r="G1339" i="1"/>
  <c r="H1572" i="1"/>
  <c r="G1572" i="1"/>
  <c r="H643" i="1"/>
  <c r="H655" i="1"/>
  <c r="H735" i="1"/>
  <c r="H763" i="1"/>
  <c r="H775" i="1"/>
  <c r="H791" i="1"/>
  <c r="H807" i="1"/>
  <c r="H886" i="1"/>
  <c r="G966" i="1"/>
  <c r="H973" i="1"/>
  <c r="G973" i="1"/>
  <c r="G982" i="1"/>
  <c r="H1111" i="1"/>
  <c r="G1111" i="1"/>
  <c r="H1141" i="1"/>
  <c r="G1141" i="1"/>
  <c r="H1291" i="1"/>
  <c r="G1291" i="1"/>
  <c r="H1297" i="1"/>
  <c r="G1297" i="1"/>
  <c r="H1312" i="1"/>
  <c r="G1312" i="1"/>
  <c r="H1320" i="1"/>
  <c r="G1320" i="1"/>
  <c r="H611" i="1"/>
  <c r="H711" i="1"/>
  <c r="H773" i="1"/>
  <c r="G777" i="1"/>
  <c r="H789" i="1"/>
  <c r="G793" i="1"/>
  <c r="H805" i="1"/>
  <c r="G809" i="1"/>
  <c r="H830" i="1"/>
  <c r="G830" i="1"/>
  <c r="H838" i="1"/>
  <c r="G838" i="1"/>
  <c r="H846" i="1"/>
  <c r="G846" i="1"/>
  <c r="H854" i="1"/>
  <c r="G854" i="1"/>
  <c r="H862" i="1"/>
  <c r="G862" i="1"/>
  <c r="H870" i="1"/>
  <c r="G870" i="1"/>
  <c r="H878" i="1"/>
  <c r="G916" i="1"/>
  <c r="H928" i="1"/>
  <c r="G932" i="1"/>
  <c r="H944" i="1"/>
  <c r="G948" i="1"/>
  <c r="H960" i="1"/>
  <c r="H967" i="1"/>
  <c r="G967" i="1"/>
  <c r="G976" i="1"/>
  <c r="H983" i="1"/>
  <c r="G983" i="1"/>
  <c r="G1013" i="1"/>
  <c r="G1029" i="1"/>
  <c r="H1040" i="1"/>
  <c r="G1044" i="1"/>
  <c r="G1060" i="1"/>
  <c r="H1071" i="1"/>
  <c r="G1071" i="1"/>
  <c r="H1116" i="1"/>
  <c r="G1116" i="1"/>
  <c r="H1174" i="1"/>
  <c r="G1174" i="1"/>
  <c r="H1368" i="1"/>
  <c r="G1368" i="1"/>
  <c r="G1399" i="1"/>
  <c r="H1399" i="1"/>
  <c r="G1410" i="1"/>
  <c r="H1410" i="1"/>
  <c r="H977" i="1"/>
  <c r="G977" i="1"/>
  <c r="H1095" i="1"/>
  <c r="G1095" i="1"/>
  <c r="H1128" i="1"/>
  <c r="G1128" i="1"/>
  <c r="H1135" i="1"/>
  <c r="G1135" i="1"/>
  <c r="H1196" i="1"/>
  <c r="G1196" i="1"/>
  <c r="H1478" i="1"/>
  <c r="G1478" i="1"/>
  <c r="H1503" i="1"/>
  <c r="G1503" i="1"/>
  <c r="H1513" i="1"/>
  <c r="G1513" i="1"/>
  <c r="H644" i="1"/>
  <c r="H662" i="1"/>
  <c r="G719" i="1"/>
  <c r="G753" i="1"/>
  <c r="H769" i="1"/>
  <c r="H785" i="1"/>
  <c r="H801" i="1"/>
  <c r="H828" i="1"/>
  <c r="G828" i="1"/>
  <c r="H836" i="1"/>
  <c r="G836" i="1"/>
  <c r="H844" i="1"/>
  <c r="G844" i="1"/>
  <c r="H852" i="1"/>
  <c r="G852" i="1"/>
  <c r="H860" i="1"/>
  <c r="G860" i="1"/>
  <c r="H868" i="1"/>
  <c r="G868" i="1"/>
  <c r="H876" i="1"/>
  <c r="G876" i="1"/>
  <c r="G920" i="1"/>
  <c r="G936" i="1"/>
  <c r="G952" i="1"/>
  <c r="G964" i="1"/>
  <c r="H971" i="1"/>
  <c r="G971" i="1"/>
  <c r="G980" i="1"/>
  <c r="G1000" i="1"/>
  <c r="G1017" i="1"/>
  <c r="H1044" i="1"/>
  <c r="G1053" i="1"/>
  <c r="H1212" i="1"/>
  <c r="G1212" i="1"/>
  <c r="G1273" i="1"/>
  <c r="H1273" i="1"/>
  <c r="H1289" i="1"/>
  <c r="G1289" i="1"/>
  <c r="J1465" i="1"/>
  <c r="G1465" i="1"/>
  <c r="I1465" i="1" s="1"/>
  <c r="H1470" i="1"/>
  <c r="G1470" i="1"/>
  <c r="G1062" i="1"/>
  <c r="H1145" i="1"/>
  <c r="G1145" i="1"/>
  <c r="H1188" i="1"/>
  <c r="G1188" i="1"/>
  <c r="H1247" i="1"/>
  <c r="G1247" i="1"/>
  <c r="H1338" i="1"/>
  <c r="G1338" i="1"/>
  <c r="H1344" i="1"/>
  <c r="G1344" i="1"/>
  <c r="H1347" i="1"/>
  <c r="G1347" i="1"/>
  <c r="G1404" i="1"/>
  <c r="H1404" i="1"/>
  <c r="H1432" i="1"/>
  <c r="G1432" i="1"/>
  <c r="H1446" i="1"/>
  <c r="G1446" i="1"/>
  <c r="J1478" i="1"/>
  <c r="H1483" i="1"/>
  <c r="G1483" i="1"/>
  <c r="H1491" i="1"/>
  <c r="G1491" i="1"/>
  <c r="G1504" i="1"/>
  <c r="H1504" i="1"/>
  <c r="E258" i="5"/>
  <c r="D1235" i="1" s="1"/>
  <c r="G1235" i="1" s="1"/>
  <c r="D1236" i="1"/>
  <c r="H1236" i="1" s="1"/>
  <c r="F13" i="6"/>
  <c r="C1307" i="1"/>
  <c r="C1369" i="1"/>
  <c r="G1369" i="1" s="1"/>
  <c r="F75" i="6"/>
  <c r="H1033" i="1"/>
  <c r="H1069" i="1"/>
  <c r="G1069" i="1"/>
  <c r="H1077" i="1"/>
  <c r="G1077" i="1"/>
  <c r="H1085" i="1"/>
  <c r="G1085" i="1"/>
  <c r="H1093" i="1"/>
  <c r="G1093" i="1"/>
  <c r="H1101" i="1"/>
  <c r="G1101" i="1"/>
  <c r="H1109" i="1"/>
  <c r="G1109" i="1"/>
  <c r="H1118" i="1"/>
  <c r="H1133" i="1"/>
  <c r="G1133" i="1"/>
  <c r="H1139" i="1"/>
  <c r="H1202" i="1"/>
  <c r="G1207" i="1"/>
  <c r="H1257" i="1"/>
  <c r="G1270" i="1"/>
  <c r="H1270" i="1"/>
  <c r="H1292" i="1"/>
  <c r="G1292" i="1"/>
  <c r="H1310" i="1"/>
  <c r="G1310" i="1"/>
  <c r="H1318" i="1"/>
  <c r="G1318" i="1"/>
  <c r="G1365" i="1"/>
  <c r="G1387" i="1"/>
  <c r="H1387" i="1"/>
  <c r="G1426" i="1"/>
  <c r="H1426" i="1"/>
  <c r="H1471" i="1"/>
  <c r="G1471" i="1"/>
  <c r="H1475" i="1"/>
  <c r="G1475" i="1"/>
  <c r="G1522" i="1"/>
  <c r="H1522" i="1"/>
  <c r="G1554" i="1"/>
  <c r="H1554" i="1"/>
  <c r="G1577" i="1"/>
  <c r="G1549" i="1"/>
  <c r="H1549" i="1"/>
  <c r="H1561" i="1"/>
  <c r="G1561" i="1"/>
  <c r="G872" i="1"/>
  <c r="G1003" i="1"/>
  <c r="G1009" i="1"/>
  <c r="G1011" i="1"/>
  <c r="G1063" i="1"/>
  <c r="H1067" i="1"/>
  <c r="G1067" i="1"/>
  <c r="G1072" i="1"/>
  <c r="H1075" i="1"/>
  <c r="G1075" i="1"/>
  <c r="G1080" i="1"/>
  <c r="H1083" i="1"/>
  <c r="G1083" i="1"/>
  <c r="G1088" i="1"/>
  <c r="H1091" i="1"/>
  <c r="G1091" i="1"/>
  <c r="G1096" i="1"/>
  <c r="H1099" i="1"/>
  <c r="G1099" i="1"/>
  <c r="G1104" i="1"/>
  <c r="H1107" i="1"/>
  <c r="G1107" i="1"/>
  <c r="H1131" i="1"/>
  <c r="G1131" i="1"/>
  <c r="G1139" i="1"/>
  <c r="G1155" i="1"/>
  <c r="H1194" i="1"/>
  <c r="G1202" i="1"/>
  <c r="H1205" i="1"/>
  <c r="G1205" i="1"/>
  <c r="H1231" i="1"/>
  <c r="G1257" i="1"/>
  <c r="G1263" i="1"/>
  <c r="H1263" i="1"/>
  <c r="G1268" i="1"/>
  <c r="H1268" i="1"/>
  <c r="H1308" i="1"/>
  <c r="G1308" i="1"/>
  <c r="H1316" i="1"/>
  <c r="G1316" i="1"/>
  <c r="G1332" i="1"/>
  <c r="G1352" i="1"/>
  <c r="G1355" i="1"/>
  <c r="H1355" i="1"/>
  <c r="H1363" i="1"/>
  <c r="G1363" i="1"/>
  <c r="G1385" i="1"/>
  <c r="H1385" i="1"/>
  <c r="H1394" i="1"/>
  <c r="G1394" i="1"/>
  <c r="H1545" i="1"/>
  <c r="G1545" i="1"/>
  <c r="G1562" i="1"/>
  <c r="H1562" i="1"/>
  <c r="H989" i="1"/>
  <c r="G994" i="1"/>
  <c r="G998" i="1"/>
  <c r="H1006" i="1"/>
  <c r="H1028" i="1"/>
  <c r="G1114" i="1"/>
  <c r="G1146" i="1"/>
  <c r="H1156" i="1"/>
  <c r="G1156" i="1"/>
  <c r="H1192" i="1"/>
  <c r="G1192" i="1"/>
  <c r="H1254" i="1"/>
  <c r="H1260" i="1"/>
  <c r="H1284" i="1"/>
  <c r="G1284" i="1"/>
  <c r="H1300" i="1"/>
  <c r="G1300" i="1"/>
  <c r="H1336" i="1"/>
  <c r="G1336" i="1"/>
  <c r="H1443" i="1"/>
  <c r="G1443" i="1"/>
  <c r="H1507" i="1"/>
  <c r="G1507" i="1"/>
  <c r="H1530" i="1"/>
  <c r="H1540" i="1"/>
  <c r="G1540" i="1"/>
  <c r="H752" i="1"/>
  <c r="G818" i="1"/>
  <c r="G820" i="1"/>
  <c r="G822"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1001" i="1"/>
  <c r="G1014" i="1"/>
  <c r="G1016" i="1"/>
  <c r="G1018" i="1"/>
  <c r="G1020" i="1"/>
  <c r="G1022" i="1"/>
  <c r="G1031" i="1"/>
  <c r="G1037" i="1"/>
  <c r="G1039" i="1"/>
  <c r="G1041" i="1"/>
  <c r="G1043" i="1"/>
  <c r="G1045" i="1"/>
  <c r="H1050" i="1"/>
  <c r="G1057" i="1"/>
  <c r="G1059" i="1"/>
  <c r="G1061" i="1"/>
  <c r="G1070" i="1"/>
  <c r="H1073" i="1"/>
  <c r="G1073" i="1"/>
  <c r="G1078" i="1"/>
  <c r="H1081" i="1"/>
  <c r="G1081" i="1"/>
  <c r="G1086" i="1"/>
  <c r="H1089" i="1"/>
  <c r="G1089" i="1"/>
  <c r="G1094" i="1"/>
  <c r="H1097" i="1"/>
  <c r="G1097" i="1"/>
  <c r="G1102" i="1"/>
  <c r="H1105" i="1"/>
  <c r="G1105" i="1"/>
  <c r="G1110" i="1"/>
  <c r="G1126" i="1"/>
  <c r="H1129" i="1"/>
  <c r="G1129" i="1"/>
  <c r="G1134" i="1"/>
  <c r="G1137" i="1"/>
  <c r="G1150" i="1"/>
  <c r="H1198" i="1"/>
  <c r="G1200" i="1"/>
  <c r="G1211" i="1"/>
  <c r="H1220" i="1"/>
  <c r="G1225" i="1"/>
  <c r="H1255" i="1"/>
  <c r="G1255" i="1"/>
  <c r="H1272" i="1"/>
  <c r="G1272" i="1"/>
  <c r="G1278" i="1"/>
  <c r="H1281" i="1"/>
  <c r="G1281" i="1"/>
  <c r="H1314" i="1"/>
  <c r="G1314" i="1"/>
  <c r="G1325" i="1"/>
  <c r="G1328" i="1"/>
  <c r="H1328" i="1"/>
  <c r="H1350" i="1"/>
  <c r="G1350" i="1"/>
  <c r="G1371" i="1"/>
  <c r="H1371" i="1"/>
  <c r="H1374" i="1"/>
  <c r="G1406" i="1"/>
  <c r="H1406" i="1"/>
  <c r="G1439" i="1"/>
  <c r="I1439" i="1" s="1"/>
  <c r="J1443" i="1"/>
  <c r="H1501" i="1"/>
  <c r="G1501" i="1"/>
  <c r="H1519" i="1"/>
  <c r="G1519" i="1"/>
  <c r="G995" i="1"/>
  <c r="G999" i="1"/>
  <c r="G1004" i="1"/>
  <c r="H1064" i="1"/>
  <c r="H1123" i="1"/>
  <c r="H1170" i="1"/>
  <c r="G1172" i="1"/>
  <c r="H1178" i="1"/>
  <c r="G1180" i="1"/>
  <c r="H1190" i="1"/>
  <c r="G1190" i="1"/>
  <c r="H1221" i="1"/>
  <c r="G1221" i="1"/>
  <c r="G1249" i="1"/>
  <c r="H1323" i="1"/>
  <c r="G1323" i="1"/>
  <c r="H1346" i="1"/>
  <c r="G1346" i="1"/>
  <c r="H30" i="3"/>
  <c r="C1453" i="1"/>
  <c r="D89" i="6"/>
  <c r="F90" i="6"/>
  <c r="C1384" i="1"/>
  <c r="G1159" i="1"/>
  <c r="H1217" i="1"/>
  <c r="H1253" i="1"/>
  <c r="H1261" i="1"/>
  <c r="H1279" i="1"/>
  <c r="G1279" i="1"/>
  <c r="H1287" i="1"/>
  <c r="G1287" i="1"/>
  <c r="H1295" i="1"/>
  <c r="G1295" i="1"/>
  <c r="H1342" i="1"/>
  <c r="G1342" i="1"/>
  <c r="H1353" i="1"/>
  <c r="G1353" i="1"/>
  <c r="H1414" i="1"/>
  <c r="G1414" i="1"/>
  <c r="J1467" i="1"/>
  <c r="G1497" i="1"/>
  <c r="H1497" i="1"/>
  <c r="H1162" i="1"/>
  <c r="H1165" i="1"/>
  <c r="H1208" i="1"/>
  <c r="G1237" i="1"/>
  <c r="G1245" i="1"/>
  <c r="H1245" i="1"/>
  <c r="H1250" i="1"/>
  <c r="G1274" i="1"/>
  <c r="H1334" i="1"/>
  <c r="G1334" i="1"/>
  <c r="H1373" i="1"/>
  <c r="G1389" i="1"/>
  <c r="H1427" i="1"/>
  <c r="H1456" i="1"/>
  <c r="G1456" i="1"/>
  <c r="I1456" i="1" s="1"/>
  <c r="D421" i="4"/>
  <c r="H1277" i="1"/>
  <c r="G1277" i="1"/>
  <c r="H1285" i="1"/>
  <c r="G1285" i="1"/>
  <c r="H1293" i="1"/>
  <c r="G1293" i="1"/>
  <c r="H1331" i="1"/>
  <c r="G1331" i="1"/>
  <c r="H1340" i="1"/>
  <c r="G1340" i="1"/>
  <c r="H1348" i="1"/>
  <c r="H1351" i="1"/>
  <c r="G1351" i="1"/>
  <c r="G1376" i="1"/>
  <c r="H1376" i="1"/>
  <c r="H1392" i="1"/>
  <c r="G1392" i="1"/>
  <c r="D1424" i="1"/>
  <c r="G1424" i="1" s="1"/>
  <c r="J1441" i="1"/>
  <c r="H1441" i="1"/>
  <c r="J1460" i="1"/>
  <c r="G1460" i="1"/>
  <c r="H1564" i="1"/>
  <c r="G1564" i="1"/>
  <c r="G1570" i="1"/>
  <c r="H1570" i="1"/>
  <c r="D87" i="5"/>
  <c r="F106" i="5"/>
  <c r="G1160" i="1"/>
  <c r="H1163" i="1"/>
  <c r="H1166" i="1"/>
  <c r="H1204" i="1"/>
  <c r="G1208" i="1"/>
  <c r="H1234" i="1"/>
  <c r="H1237" i="1"/>
  <c r="G1240" i="1"/>
  <c r="H1240" i="1"/>
  <c r="H1248" i="1"/>
  <c r="H1256" i="1"/>
  <c r="H1274" i="1"/>
  <c r="H1327" i="1"/>
  <c r="H1357" i="1"/>
  <c r="H1366" i="1"/>
  <c r="H1389" i="1"/>
  <c r="H1412" i="1"/>
  <c r="G1412" i="1"/>
  <c r="G1449" i="1"/>
  <c r="J1452" i="1"/>
  <c r="G1500" i="1"/>
  <c r="G1565" i="1"/>
  <c r="H1565" i="1"/>
  <c r="E421" i="4"/>
  <c r="D415" i="1" s="1"/>
  <c r="G1244" i="1"/>
  <c r="G1271" i="1"/>
  <c r="G1276" i="1"/>
  <c r="G1367" i="1"/>
  <c r="H1375" i="1"/>
  <c r="G1391" i="1"/>
  <c r="H1429" i="1"/>
  <c r="H1434" i="1"/>
  <c r="G1455" i="1"/>
  <c r="H1473" i="1"/>
  <c r="G1473" i="1"/>
  <c r="I1473" i="1" s="1"/>
  <c r="G1477" i="1"/>
  <c r="F59" i="4"/>
  <c r="F164" i="4"/>
  <c r="G142" i="9"/>
  <c r="F603" i="4"/>
  <c r="F652" i="4"/>
  <c r="E245" i="5"/>
  <c r="D1222" i="1" s="1"/>
  <c r="E114" i="6"/>
  <c r="E114" i="9"/>
  <c r="B114" i="9" s="1"/>
  <c r="B265" i="9"/>
  <c r="E215" i="4"/>
  <c r="D211" i="1" s="1"/>
  <c r="F300" i="4"/>
  <c r="G287" i="9"/>
  <c r="F149" i="5"/>
  <c r="G1157" i="1"/>
  <c r="F118" i="6"/>
  <c r="E196" i="4"/>
  <c r="D192" i="1" s="1"/>
  <c r="F210" i="4"/>
  <c r="E529" i="4"/>
  <c r="E593" i="4"/>
  <c r="D587" i="1" s="1"/>
  <c r="F250" i="5"/>
  <c r="G1461" i="1"/>
  <c r="G1229" i="1"/>
  <c r="G1397" i="1"/>
  <c r="J1440" i="1"/>
  <c r="J1446" i="1"/>
  <c r="G1468" i="1"/>
  <c r="E152" i="4"/>
  <c r="D148" i="1" s="1"/>
  <c r="E224" i="4"/>
  <c r="D220" i="1" s="1"/>
  <c r="D78" i="5"/>
  <c r="F78" i="5" s="1"/>
  <c r="F79" i="5"/>
  <c r="F191" i="5"/>
  <c r="D190" i="5"/>
  <c r="C1167" i="1" s="1"/>
  <c r="D6" i="7"/>
  <c r="H1301" i="1"/>
  <c r="G1358" i="1"/>
  <c r="G1372" i="1"/>
  <c r="G1395" i="1"/>
  <c r="G1441" i="1"/>
  <c r="I1441" i="1" s="1"/>
  <c r="G1447" i="1"/>
  <c r="H1465" i="1"/>
  <c r="H1476" i="1"/>
  <c r="G1476" i="1"/>
  <c r="I1476" i="1" s="1"/>
  <c r="H1506" i="1"/>
  <c r="E515" i="4"/>
  <c r="D509" i="1" s="1"/>
  <c r="F6" i="6"/>
  <c r="D5" i="6"/>
  <c r="C1299" i="1" s="1"/>
  <c r="F54" i="6"/>
  <c r="F61" i="6"/>
  <c r="E48" i="9"/>
  <c r="B48" i="9" s="1"/>
  <c r="E55" i="9"/>
  <c r="B55" i="9" s="1"/>
  <c r="E67" i="9"/>
  <c r="B67" i="9" s="1"/>
  <c r="E72" i="9"/>
  <c r="B72" i="9" s="1"/>
  <c r="E88" i="9"/>
  <c r="B88" i="9" s="1"/>
  <c r="E97" i="9"/>
  <c r="B97" i="9" s="1"/>
  <c r="E123" i="9"/>
  <c r="B123" i="9" s="1"/>
  <c r="B148" i="9"/>
  <c r="E158" i="9"/>
  <c r="B158" i="9" s="1"/>
  <c r="F215" i="9"/>
  <c r="B215" i="9" s="1"/>
  <c r="F223" i="9"/>
  <c r="B223" i="9" s="1"/>
  <c r="F231" i="9"/>
  <c r="B231" i="9" s="1"/>
  <c r="F239" i="9"/>
  <c r="B239" i="9" s="1"/>
  <c r="F247" i="9"/>
  <c r="B247" i="9" s="1"/>
  <c r="F255" i="9"/>
  <c r="B255" i="9" s="1"/>
  <c r="F263" i="9"/>
  <c r="B263" i="9" s="1"/>
  <c r="B281" i="9"/>
  <c r="G1402" i="1"/>
  <c r="H1444" i="1"/>
  <c r="H1450" i="1"/>
  <c r="H1460" i="1"/>
  <c r="I1460" i="1" s="1"/>
  <c r="J1463" i="1"/>
  <c r="F62" i="4"/>
  <c r="F107" i="4"/>
  <c r="F219" i="4"/>
  <c r="F259" i="4"/>
  <c r="G286" i="9"/>
  <c r="E22" i="7"/>
  <c r="E43" i="9"/>
  <c r="B43" i="9" s="1"/>
  <c r="B61" i="9"/>
  <c r="E79" i="9"/>
  <c r="B79" i="9" s="1"/>
  <c r="E95" i="9"/>
  <c r="B95" i="9" s="1"/>
  <c r="B98" i="9"/>
  <c r="E100" i="9"/>
  <c r="B100" i="9" s="1"/>
  <c r="E107" i="9"/>
  <c r="B107" i="9" s="1"/>
  <c r="E112" i="9"/>
  <c r="B112" i="9" s="1"/>
  <c r="B117" i="9"/>
  <c r="B128" i="9"/>
  <c r="E135" i="9"/>
  <c r="B135" i="9" s="1"/>
  <c r="B149" i="9"/>
  <c r="E151" i="9"/>
  <c r="B151" i="9" s="1"/>
  <c r="B268" i="9"/>
  <c r="F270" i="9"/>
  <c r="B270" i="9" s="1"/>
  <c r="E284" i="9"/>
  <c r="B284" i="9" s="1"/>
  <c r="B279" i="9"/>
  <c r="B24" i="9"/>
  <c r="E51" i="9"/>
  <c r="B51" i="9" s="1"/>
  <c r="E56" i="9"/>
  <c r="B56" i="9" s="1"/>
  <c r="E70" i="9"/>
  <c r="B70" i="9" s="1"/>
  <c r="E75" i="9"/>
  <c r="B75" i="9" s="1"/>
  <c r="E91" i="9"/>
  <c r="B91" i="9" s="1"/>
  <c r="E103" i="9"/>
  <c r="B103" i="9" s="1"/>
  <c r="E133" i="9"/>
  <c r="B133" i="9" s="1"/>
  <c r="B136" i="9"/>
  <c r="E141" i="9"/>
  <c r="B141" i="9" s="1"/>
  <c r="E144" i="9"/>
  <c r="E154" i="9"/>
  <c r="B154" i="9" s="1"/>
  <c r="E159" i="9"/>
  <c r="B159" i="9" s="1"/>
  <c r="F229" i="9"/>
  <c r="B229" i="9" s="1"/>
  <c r="F232" i="9"/>
  <c r="F237" i="9"/>
  <c r="B237" i="9" s="1"/>
  <c r="F240" i="9"/>
  <c r="B240" i="9" s="1"/>
  <c r="F245" i="9"/>
  <c r="B245" i="9" s="1"/>
  <c r="F248" i="9"/>
  <c r="F253" i="9"/>
  <c r="B253" i="9" s="1"/>
  <c r="F256" i="9"/>
  <c r="F261" i="9"/>
  <c r="B261" i="9" s="1"/>
  <c r="F264" i="9"/>
  <c r="G1382" i="1"/>
  <c r="H1433" i="1"/>
  <c r="J1442" i="1"/>
  <c r="H1448" i="1"/>
  <c r="I1448" i="1" s="1"/>
  <c r="G1451" i="1"/>
  <c r="H1458" i="1"/>
  <c r="E263" i="4"/>
  <c r="D259" i="1" s="1"/>
  <c r="F56" i="5"/>
  <c r="F39" i="6"/>
  <c r="D24" i="8"/>
  <c r="C1499" i="1" s="1"/>
  <c r="H1499" i="1" s="1"/>
  <c r="B110" i="9"/>
  <c r="E285" i="9"/>
  <c r="B285" i="9" s="1"/>
  <c r="E47" i="9"/>
  <c r="B47" i="9" s="1"/>
  <c r="B62" i="9"/>
  <c r="E64" i="9"/>
  <c r="B64" i="9" s="1"/>
  <c r="B69" i="9"/>
  <c r="E71" i="9"/>
  <c r="B71" i="9" s="1"/>
  <c r="E87" i="9"/>
  <c r="B87" i="9" s="1"/>
  <c r="E101" i="9"/>
  <c r="B101" i="9" s="1"/>
  <c r="B118" i="9"/>
  <c r="E120" i="9"/>
  <c r="B120" i="9" s="1"/>
  <c r="E136" i="9"/>
  <c r="E139" i="9"/>
  <c r="B139" i="9" s="1"/>
  <c r="B28" i="9"/>
  <c r="B35" i="9"/>
  <c r="B60" i="9"/>
  <c r="B83" i="9"/>
  <c r="B116" i="9"/>
  <c r="B137" i="9"/>
  <c r="B140" i="9"/>
  <c r="E143" i="9"/>
  <c r="B143" i="9" s="1"/>
  <c r="F228" i="9"/>
  <c r="F233" i="9"/>
  <c r="B233" i="9" s="1"/>
  <c r="F236" i="9"/>
  <c r="B236" i="9" s="1"/>
  <c r="F241" i="9"/>
  <c r="B241" i="9" s="1"/>
  <c r="F244" i="9"/>
  <c r="F249" i="9"/>
  <c r="B249" i="9" s="1"/>
  <c r="F252" i="9"/>
  <c r="F257" i="9"/>
  <c r="B257" i="9" s="1"/>
  <c r="F260" i="9"/>
  <c r="F269" i="9"/>
  <c r="B269" i="9" s="1"/>
  <c r="G1434" i="1"/>
  <c r="G1433" i="1"/>
  <c r="G1429" i="1"/>
  <c r="H1416" i="1"/>
  <c r="G1416" i="1"/>
  <c r="C1409" i="1"/>
  <c r="H1401" i="1"/>
  <c r="G1348" i="1"/>
  <c r="G1349" i="1"/>
  <c r="C1333" i="1"/>
  <c r="H1330" i="1"/>
  <c r="G1330" i="1"/>
  <c r="C1322" i="1"/>
  <c r="F259" i="5"/>
  <c r="H1235" i="1"/>
  <c r="G1236" i="1"/>
  <c r="H1232" i="1"/>
  <c r="G1231" i="1"/>
  <c r="G1226" i="1"/>
  <c r="F246" i="5"/>
  <c r="E238" i="5"/>
  <c r="G1219" i="1"/>
  <c r="G1220" i="1"/>
  <c r="H1184" i="1"/>
  <c r="G1184" i="1"/>
  <c r="E206" i="5"/>
  <c r="G1166" i="1"/>
  <c r="E290" i="9"/>
  <c r="B290" i="9" s="1"/>
  <c r="G1165" i="1"/>
  <c r="G1163" i="1"/>
  <c r="G1162" i="1"/>
  <c r="H1157" i="1"/>
  <c r="D1154" i="1"/>
  <c r="H1155" i="1"/>
  <c r="H1148" i="1"/>
  <c r="H1144" i="1"/>
  <c r="F164" i="5"/>
  <c r="H1136" i="1"/>
  <c r="G1125" i="1"/>
  <c r="F135" i="5"/>
  <c r="D1113" i="1"/>
  <c r="G1113" i="1" s="1"/>
  <c r="H1117" i="1"/>
  <c r="G1064" i="1"/>
  <c r="H1062" i="1"/>
  <c r="G1050" i="1"/>
  <c r="H1030" i="1"/>
  <c r="H999" i="1"/>
  <c r="H998" i="1"/>
  <c r="H1023" i="1"/>
  <c r="F29" i="5"/>
  <c r="G1006" i="1"/>
  <c r="E12" i="5"/>
  <c r="D990" i="1" s="1"/>
  <c r="H995" i="1"/>
  <c r="H994" i="1"/>
  <c r="G993" i="1"/>
  <c r="G991" i="1"/>
  <c r="F13" i="5"/>
  <c r="G989" i="1"/>
  <c r="G988" i="1"/>
  <c r="H986" i="1"/>
  <c r="C1223" i="1"/>
  <c r="H1223" i="1" s="1"/>
  <c r="H1229" i="1"/>
  <c r="G1223" i="1"/>
  <c r="G1224" i="1"/>
  <c r="G642" i="1"/>
  <c r="G663" i="1"/>
  <c r="C1227" i="1"/>
  <c r="D245" i="5"/>
  <c r="C1216" i="1"/>
  <c r="G1218" i="1"/>
  <c r="G1148" i="1"/>
  <c r="G1149" i="1"/>
  <c r="G1147" i="1"/>
  <c r="G1144" i="1"/>
  <c r="C1142" i="1"/>
  <c r="C1124" i="1"/>
  <c r="F134" i="5"/>
  <c r="C1112" i="1"/>
  <c r="G1117" i="1"/>
  <c r="G1048" i="1"/>
  <c r="H1048" i="1"/>
  <c r="G1034" i="1"/>
  <c r="G1035" i="1"/>
  <c r="G1033" i="1"/>
  <c r="G1030" i="1"/>
  <c r="G1032" i="1"/>
  <c r="G1028" i="1"/>
  <c r="G1027" i="1"/>
  <c r="G1023" i="1"/>
  <c r="G1025" i="1"/>
  <c r="G1012" i="1"/>
  <c r="C1007" i="1"/>
  <c r="G1002" i="1"/>
  <c r="C997" i="1"/>
  <c r="H991" i="1"/>
  <c r="G986" i="1"/>
  <c r="G987" i="1"/>
  <c r="H817" i="1"/>
  <c r="G762" i="1"/>
  <c r="G755" i="1"/>
  <c r="H753" i="1"/>
  <c r="E57" i="9"/>
  <c r="B57" i="9" s="1"/>
  <c r="E53" i="9"/>
  <c r="B53" i="9" s="1"/>
  <c r="G732" i="1"/>
  <c r="H718" i="1"/>
  <c r="G712" i="1"/>
  <c r="E41" i="9"/>
  <c r="B41" i="9" s="1"/>
  <c r="E40" i="9"/>
  <c r="B40" i="9" s="1"/>
  <c r="H663" i="1"/>
  <c r="G662" i="1"/>
  <c r="E25" i="9"/>
  <c r="B25" i="9" s="1"/>
  <c r="H645" i="1"/>
  <c r="E644" i="4"/>
  <c r="D638" i="1" s="1"/>
  <c r="E26" i="9"/>
  <c r="B26" i="9" s="1"/>
  <c r="D489" i="1"/>
  <c r="H489" i="1" s="1"/>
  <c r="G484" i="1"/>
  <c r="G485" i="1"/>
  <c r="E484" i="4"/>
  <c r="D478" i="1" s="1"/>
  <c r="G406" i="1"/>
  <c r="H397" i="1"/>
  <c r="F402" i="4"/>
  <c r="G365" i="1"/>
  <c r="G361" i="1"/>
  <c r="H359" i="1"/>
  <c r="F364" i="4"/>
  <c r="E351" i="4"/>
  <c r="D346" i="1" s="1"/>
  <c r="D347" i="1"/>
  <c r="H347" i="1" s="1"/>
  <c r="F352" i="4"/>
  <c r="G347" i="1"/>
  <c r="H311" i="1"/>
  <c r="F312" i="4"/>
  <c r="H296" i="1"/>
  <c r="E299" i="4"/>
  <c r="D294" i="1" s="1"/>
  <c r="G290" i="1"/>
  <c r="F417" i="4"/>
  <c r="D412" i="1"/>
  <c r="H412" i="1" s="1"/>
  <c r="H181" i="1"/>
  <c r="G275" i="1"/>
  <c r="G270" i="1"/>
  <c r="G266" i="1"/>
  <c r="F268" i="4"/>
  <c r="D264" i="1"/>
  <c r="H264" i="1" s="1"/>
  <c r="G260" i="1"/>
  <c r="E68" i="9"/>
  <c r="B68" i="9" s="1"/>
  <c r="G237" i="1"/>
  <c r="G229" i="1"/>
  <c r="F231" i="4"/>
  <c r="G228" i="1"/>
  <c r="G212" i="1"/>
  <c r="G214" i="1"/>
  <c r="F224" i="9"/>
  <c r="G206" i="1"/>
  <c r="G207" i="1"/>
  <c r="H191" i="1"/>
  <c r="H188" i="1"/>
  <c r="G184" i="1"/>
  <c r="E45" i="9"/>
  <c r="B45" i="9" s="1"/>
  <c r="G185" i="1"/>
  <c r="F188" i="4"/>
  <c r="H182" i="1"/>
  <c r="E44" i="9"/>
  <c r="B44" i="9" s="1"/>
  <c r="F220" i="9"/>
  <c r="H180" i="1"/>
  <c r="G178" i="1"/>
  <c r="G176" i="1"/>
  <c r="G175" i="1"/>
  <c r="H174" i="1"/>
  <c r="H173" i="1"/>
  <c r="F177" i="4"/>
  <c r="H172" i="1"/>
  <c r="H168" i="1"/>
  <c r="H166" i="1"/>
  <c r="E163" i="4"/>
  <c r="D159" i="1" s="1"/>
  <c r="F169" i="4"/>
  <c r="G164" i="1"/>
  <c r="G163" i="1"/>
  <c r="D160" i="1"/>
  <c r="G160" i="1" s="1"/>
  <c r="G162" i="1"/>
  <c r="F159" i="4"/>
  <c r="E39" i="9"/>
  <c r="B39" i="9" s="1"/>
  <c r="H125" i="1"/>
  <c r="F125" i="4"/>
  <c r="H123" i="1"/>
  <c r="H116" i="1"/>
  <c r="G111" i="1"/>
  <c r="G110" i="1"/>
  <c r="F112" i="4"/>
  <c r="G105" i="1"/>
  <c r="H87" i="1"/>
  <c r="H89" i="1"/>
  <c r="F91" i="4"/>
  <c r="F74" i="4"/>
  <c r="E33" i="9"/>
  <c r="B33" i="9" s="1"/>
  <c r="H59" i="1"/>
  <c r="E27" i="9"/>
  <c r="B27" i="9" s="1"/>
  <c r="E7" i="4"/>
  <c r="D3" i="1" s="1"/>
  <c r="G23" i="1"/>
  <c r="G19" i="1"/>
  <c r="G20" i="1"/>
  <c r="D4" i="1"/>
  <c r="G11" i="1"/>
  <c r="H7" i="1"/>
  <c r="G6" i="1"/>
  <c r="G5" i="1"/>
  <c r="F8" i="4"/>
  <c r="F216" i="9"/>
  <c r="B216" i="9" s="1"/>
  <c r="E283" i="9"/>
  <c r="B283" i="9" s="1"/>
  <c r="G718" i="1"/>
  <c r="G711" i="1"/>
  <c r="G655" i="1"/>
  <c r="B274" i="9"/>
  <c r="G643" i="1"/>
  <c r="G645" i="1"/>
  <c r="E152" i="9"/>
  <c r="B152" i="9" s="1"/>
  <c r="G611" i="1"/>
  <c r="G612" i="1"/>
  <c r="C599" i="1"/>
  <c r="G405" i="1"/>
  <c r="E273" i="9"/>
  <c r="B273" i="9" s="1"/>
  <c r="G397" i="1"/>
  <c r="G398" i="1"/>
  <c r="G371" i="1"/>
  <c r="G366" i="1"/>
  <c r="H364" i="1"/>
  <c r="G364" i="1"/>
  <c r="F369" i="4"/>
  <c r="D363" i="4"/>
  <c r="G359" i="1"/>
  <c r="G311" i="1"/>
  <c r="G307" i="1"/>
  <c r="G308" i="1"/>
  <c r="G295" i="1"/>
  <c r="G296" i="1"/>
  <c r="H413" i="1"/>
  <c r="G413" i="1"/>
  <c r="F418" i="4"/>
  <c r="H411" i="1"/>
  <c r="G411" i="1"/>
  <c r="C638" i="1"/>
  <c r="G257" i="1"/>
  <c r="G255" i="1"/>
  <c r="G256" i="1"/>
  <c r="E225" i="9"/>
  <c r="B225" i="9" s="1"/>
  <c r="C236" i="1"/>
  <c r="C232" i="1"/>
  <c r="C227" i="1"/>
  <c r="C215" i="1"/>
  <c r="H206" i="1"/>
  <c r="G198" i="1"/>
  <c r="H198" i="1"/>
  <c r="G191" i="1"/>
  <c r="G189" i="1"/>
  <c r="G188" i="1"/>
  <c r="H184" i="1"/>
  <c r="G187" i="1"/>
  <c r="G186" i="1"/>
  <c r="F221" i="9"/>
  <c r="B221" i="9" s="1"/>
  <c r="G182" i="1"/>
  <c r="G181" i="1"/>
  <c r="G180" i="1"/>
  <c r="G173" i="1"/>
  <c r="G174" i="1"/>
  <c r="G172" i="1"/>
  <c r="C165" i="1"/>
  <c r="G161" i="1"/>
  <c r="D163" i="4"/>
  <c r="C155" i="1"/>
  <c r="F217" i="9"/>
  <c r="B217" i="9" s="1"/>
  <c r="G149" i="1"/>
  <c r="G151" i="1"/>
  <c r="D152" i="4"/>
  <c r="G20" i="9" s="1"/>
  <c r="G121" i="1"/>
  <c r="G123" i="1"/>
  <c r="D124" i="4"/>
  <c r="G118" i="1"/>
  <c r="G116" i="1"/>
  <c r="G117" i="1"/>
  <c r="G113" i="1"/>
  <c r="D106" i="4"/>
  <c r="C108" i="1"/>
  <c r="C103" i="1"/>
  <c r="G87" i="1"/>
  <c r="G89" i="1"/>
  <c r="C70" i="1"/>
  <c r="G58" i="1"/>
  <c r="C55" i="1"/>
  <c r="F213" i="9"/>
  <c r="B213" i="9" s="1"/>
  <c r="C4" i="1"/>
  <c r="G4" i="1" s="1"/>
  <c r="H4" i="1"/>
  <c r="H291" i="9"/>
  <c r="D1167" i="1"/>
  <c r="E176" i="5"/>
  <c r="I1450" i="1"/>
  <c r="I1471" i="1"/>
  <c r="I1452" i="1"/>
  <c r="D1215" i="1"/>
  <c r="I24" i="3"/>
  <c r="D1299" i="1"/>
  <c r="H1447" i="1"/>
  <c r="H1449" i="1"/>
  <c r="I1449" i="1" s="1"/>
  <c r="H1451" i="1"/>
  <c r="I1451" i="1" s="1"/>
  <c r="H1454" i="1"/>
  <c r="H1455" i="1"/>
  <c r="H1457" i="1"/>
  <c r="I1457" i="1" s="1"/>
  <c r="H1459" i="1"/>
  <c r="I1459" i="1" s="1"/>
  <c r="H1461" i="1"/>
  <c r="H1462" i="1"/>
  <c r="I1462" i="1" s="1"/>
  <c r="H1464" i="1"/>
  <c r="I1464" i="1" s="1"/>
  <c r="H1466" i="1"/>
  <c r="I1466" i="1" s="1"/>
  <c r="H1468" i="1"/>
  <c r="I1468" i="1" s="1"/>
  <c r="H1472" i="1"/>
  <c r="I1472" i="1" s="1"/>
  <c r="H1474" i="1"/>
  <c r="I1474" i="1" s="1"/>
  <c r="H1477" i="1"/>
  <c r="I1477" i="1" s="1"/>
  <c r="H1479" i="1"/>
  <c r="I1479" i="1" s="1"/>
  <c r="D50" i="4"/>
  <c r="D82" i="4"/>
  <c r="F134" i="4"/>
  <c r="D133" i="4"/>
  <c r="D252" i="4"/>
  <c r="D299" i="4"/>
  <c r="F304" i="4"/>
  <c r="D311" i="4"/>
  <c r="F460" i="4"/>
  <c r="D459" i="4"/>
  <c r="D238" i="5"/>
  <c r="E35" i="6"/>
  <c r="D49" i="8"/>
  <c r="F202" i="4"/>
  <c r="D196" i="4"/>
  <c r="D351" i="4"/>
  <c r="F356" i="4"/>
  <c r="F530" i="4"/>
  <c r="D529" i="4"/>
  <c r="G291" i="9"/>
  <c r="E291" i="9" s="1"/>
  <c r="B291" i="9" s="1"/>
  <c r="F190" i="5"/>
  <c r="F36" i="6"/>
  <c r="D35" i="6"/>
  <c r="F122" i="6"/>
  <c r="D114" i="6"/>
  <c r="E5" i="7"/>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20" i="1"/>
  <c r="G1523" i="1"/>
  <c r="H1526" i="1"/>
  <c r="G1528" i="1"/>
  <c r="G1531" i="1"/>
  <c r="H1534" i="1"/>
  <c r="G1536" i="1"/>
  <c r="G1539" i="1"/>
  <c r="H1542" i="1"/>
  <c r="G1544" i="1"/>
  <c r="G1547" i="1"/>
  <c r="H1550" i="1"/>
  <c r="G1552" i="1"/>
  <c r="G1555" i="1"/>
  <c r="H1558" i="1"/>
  <c r="G1560" i="1"/>
  <c r="G1563" i="1"/>
  <c r="H1566" i="1"/>
  <c r="G1568" i="1"/>
  <c r="G1571" i="1"/>
  <c r="H1574" i="1"/>
  <c r="G1576" i="1"/>
  <c r="G1579" i="1"/>
  <c r="D7" i="4"/>
  <c r="E50" i="4"/>
  <c r="D46" i="1" s="1"/>
  <c r="E82" i="4"/>
  <c r="D78" i="1" s="1"/>
  <c r="D224" i="4"/>
  <c r="E252" i="4"/>
  <c r="D248" i="1" s="1"/>
  <c r="F264" i="4"/>
  <c r="D263" i="4"/>
  <c r="E311" i="4"/>
  <c r="D306" i="1" s="1"/>
  <c r="D643" i="4"/>
  <c r="F416" i="4"/>
  <c r="E459" i="4"/>
  <c r="D453" i="1" s="1"/>
  <c r="D472" i="4"/>
  <c r="D484" i="4"/>
  <c r="D515" i="4"/>
  <c r="D567" i="4"/>
  <c r="D580" i="4"/>
  <c r="F585" i="4"/>
  <c r="F594" i="4"/>
  <c r="D593" i="4"/>
  <c r="F8" i="5"/>
  <c r="E87" i="5"/>
  <c r="D1065" i="1" s="1"/>
  <c r="D177" i="5"/>
  <c r="F180" i="5"/>
  <c r="F207" i="5"/>
  <c r="D206" i="5"/>
  <c r="E106" i="4"/>
  <c r="D102" i="1" s="1"/>
  <c r="F216" i="4"/>
  <c r="D215" i="4"/>
  <c r="E363" i="4"/>
  <c r="D358" i="1" s="1"/>
  <c r="E643" i="4"/>
  <c r="D637" i="1" s="1"/>
  <c r="D625" i="4"/>
  <c r="E7" i="5"/>
  <c r="D12" i="5"/>
  <c r="F45" i="5"/>
  <c r="F70" i="5"/>
  <c r="D69" i="5"/>
  <c r="F130" i="6"/>
  <c r="D129" i="6"/>
  <c r="B21" i="9"/>
  <c r="E142" i="9"/>
  <c r="B142" i="9" s="1"/>
  <c r="E146" i="5"/>
  <c r="D1124" i="1" s="1"/>
  <c r="E287" i="9"/>
  <c r="B287" i="9"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I10" i="9"/>
  <c r="E23" i="9"/>
  <c r="B23" i="9" s="1"/>
  <c r="E286" i="9"/>
  <c r="B286" i="9" s="1"/>
  <c r="B258" i="9"/>
  <c r="E126" i="9"/>
  <c r="B126" i="9" s="1"/>
  <c r="E146" i="9"/>
  <c r="B146" i="9" s="1"/>
  <c r="B144" i="9"/>
  <c r="B127" i="9"/>
  <c r="E130" i="9"/>
  <c r="B130" i="9" s="1"/>
  <c r="B224" i="9"/>
  <c r="B232" i="9"/>
  <c r="B248" i="9"/>
  <c r="B256" i="9"/>
  <c r="B264" i="9"/>
  <c r="F214" i="9"/>
  <c r="B214" i="9" s="1"/>
  <c r="F222" i="9"/>
  <c r="B222" i="9" s="1"/>
  <c r="F230" i="9"/>
  <c r="B230" i="9" s="1"/>
  <c r="F238" i="9"/>
  <c r="B238" i="9" s="1"/>
  <c r="F246" i="9"/>
  <c r="B246" i="9" s="1"/>
  <c r="F254" i="9"/>
  <c r="B254" i="9" s="1"/>
  <c r="F262" i="9"/>
  <c r="B262" i="9" s="1"/>
  <c r="B220" i="9"/>
  <c r="B228" i="9"/>
  <c r="B244" i="9"/>
  <c r="B252" i="9"/>
  <c r="B260" i="9"/>
  <c r="F218" i="9"/>
  <c r="B218" i="9" s="1"/>
  <c r="F226" i="9"/>
  <c r="B226" i="9" s="1"/>
  <c r="F234" i="9"/>
  <c r="B234" i="9" s="1"/>
  <c r="F242" i="9"/>
  <c r="B242" i="9" s="1"/>
  <c r="F250" i="9"/>
  <c r="B250" i="9" s="1"/>
  <c r="F258" i="9"/>
  <c r="F266" i="9"/>
  <c r="B266" i="9" s="1"/>
  <c r="I1467" i="1" l="1"/>
  <c r="G1499" i="1"/>
  <c r="I27" i="3"/>
  <c r="D1408" i="1"/>
  <c r="H1369" i="1"/>
  <c r="I1447" i="1"/>
  <c r="I30" i="3"/>
  <c r="D1453" i="1"/>
  <c r="H1453" i="1" s="1"/>
  <c r="H1424" i="1"/>
  <c r="F421" i="4"/>
  <c r="C415" i="1"/>
  <c r="I1458" i="1"/>
  <c r="I1446" i="1"/>
  <c r="H1307" i="1"/>
  <c r="G1307" i="1"/>
  <c r="E528" i="4"/>
  <c r="D522" i="1" s="1"/>
  <c r="D523" i="1"/>
  <c r="I1478" i="1"/>
  <c r="D42" i="8"/>
  <c r="I34" i="3" s="1"/>
  <c r="F5" i="6"/>
  <c r="I1455" i="1"/>
  <c r="H1113" i="1"/>
  <c r="D5" i="7"/>
  <c r="C1437" i="1"/>
  <c r="I1443" i="1"/>
  <c r="F89" i="6"/>
  <c r="C1383" i="1"/>
  <c r="H24" i="3"/>
  <c r="E237" i="5"/>
  <c r="C1056" i="1"/>
  <c r="G1056" i="1" s="1"/>
  <c r="F87" i="5"/>
  <c r="C1065" i="1"/>
  <c r="H1065" i="1" s="1"/>
  <c r="G1384" i="1"/>
  <c r="H1384" i="1"/>
  <c r="I31" i="3"/>
  <c r="D1469" i="1"/>
  <c r="G130" i="1"/>
  <c r="H1409" i="1"/>
  <c r="G1409" i="1"/>
  <c r="H1333" i="1"/>
  <c r="G1333" i="1"/>
  <c r="G1322" i="1"/>
  <c r="H1322" i="1"/>
  <c r="H292" i="9"/>
  <c r="D1183" i="1"/>
  <c r="F146" i="5"/>
  <c r="F245" i="5"/>
  <c r="C1222" i="1"/>
  <c r="G1227" i="1"/>
  <c r="H1227" i="1"/>
  <c r="G1216" i="1"/>
  <c r="H1216" i="1"/>
  <c r="H1142" i="1"/>
  <c r="G1142" i="1"/>
  <c r="H1112" i="1"/>
  <c r="G1112" i="1"/>
  <c r="H1056" i="1"/>
  <c r="H1007" i="1"/>
  <c r="G1007" i="1"/>
  <c r="G997" i="1"/>
  <c r="H997" i="1"/>
  <c r="F212" i="9"/>
  <c r="B212" i="9" s="1"/>
  <c r="F644" i="4"/>
  <c r="G489" i="1"/>
  <c r="F363" i="4"/>
  <c r="G412" i="1"/>
  <c r="G264" i="1"/>
  <c r="H160" i="1"/>
  <c r="F106" i="4"/>
  <c r="H599" i="1"/>
  <c r="G599" i="1"/>
  <c r="C358" i="1"/>
  <c r="H358" i="1" s="1"/>
  <c r="H638" i="1"/>
  <c r="G638" i="1"/>
  <c r="H236" i="1"/>
  <c r="G236" i="1"/>
  <c r="G232" i="1"/>
  <c r="H232" i="1"/>
  <c r="H227" i="1"/>
  <c r="G227" i="1"/>
  <c r="H215" i="1"/>
  <c r="G215" i="1"/>
  <c r="G165" i="1"/>
  <c r="H165" i="1"/>
  <c r="F163" i="4"/>
  <c r="C159" i="1"/>
  <c r="G155" i="1"/>
  <c r="H155" i="1"/>
  <c r="H20" i="9"/>
  <c r="E20" i="9" s="1"/>
  <c r="F152" i="4"/>
  <c r="C148" i="1"/>
  <c r="F124" i="4"/>
  <c r="C120" i="1"/>
  <c r="C102" i="1"/>
  <c r="H108" i="1"/>
  <c r="G108" i="1"/>
  <c r="H103" i="1"/>
  <c r="G103" i="1"/>
  <c r="G70" i="1"/>
  <c r="H70" i="1"/>
  <c r="H55" i="1"/>
  <c r="G55" i="1"/>
  <c r="E164" i="9"/>
  <c r="B164" i="9" s="1"/>
  <c r="F625" i="4"/>
  <c r="C619" i="1"/>
  <c r="F580" i="4"/>
  <c r="C574" i="1"/>
  <c r="F472" i="4"/>
  <c r="C466" i="1"/>
  <c r="F224" i="4"/>
  <c r="C220" i="1"/>
  <c r="I29" i="3"/>
  <c r="D1436" i="1"/>
  <c r="F238" i="5"/>
  <c r="D237" i="5"/>
  <c r="C1215" i="1"/>
  <c r="F311" i="4"/>
  <c r="C306" i="1"/>
  <c r="F133" i="4"/>
  <c r="C129" i="1"/>
  <c r="E350" i="4"/>
  <c r="G1167" i="1"/>
  <c r="H1167" i="1"/>
  <c r="F129" i="6"/>
  <c r="C1423" i="1"/>
  <c r="H102" i="1"/>
  <c r="G102" i="1"/>
  <c r="G289" i="9"/>
  <c r="E289" i="9" s="1"/>
  <c r="B289" i="9" s="1"/>
  <c r="F177" i="5"/>
  <c r="C1154" i="1"/>
  <c r="D176" i="5"/>
  <c r="F593" i="4"/>
  <c r="C587" i="1"/>
  <c r="F567" i="4"/>
  <c r="C561" i="1"/>
  <c r="F263" i="4"/>
  <c r="C259" i="1"/>
  <c r="H27" i="3"/>
  <c r="C1408" i="1"/>
  <c r="F114" i="6"/>
  <c r="F459" i="4"/>
  <c r="D420" i="4"/>
  <c r="C453" i="1"/>
  <c r="G1299" i="1"/>
  <c r="H1299" i="1"/>
  <c r="D1214" i="1"/>
  <c r="I23" i="3"/>
  <c r="E298" i="4"/>
  <c r="H1124" i="1"/>
  <c r="G1124" i="1"/>
  <c r="C990" i="1"/>
  <c r="F12" i="5"/>
  <c r="G292" i="9"/>
  <c r="C1183" i="1"/>
  <c r="F206" i="5"/>
  <c r="F515" i="4"/>
  <c r="C509" i="1"/>
  <c r="D350" i="4"/>
  <c r="F351" i="4"/>
  <c r="C346" i="1"/>
  <c r="C1524" i="1"/>
  <c r="D43" i="8"/>
  <c r="G297" i="9"/>
  <c r="E297" i="9" s="1"/>
  <c r="D298" i="4"/>
  <c r="F299" i="4"/>
  <c r="C294" i="1"/>
  <c r="F82" i="4"/>
  <c r="C78" i="1"/>
  <c r="E68" i="5"/>
  <c r="E6" i="5" s="1"/>
  <c r="E151" i="4"/>
  <c r="E165" i="9"/>
  <c r="B165" i="9" s="1"/>
  <c r="D68" i="5"/>
  <c r="F69" i="5"/>
  <c r="C1047" i="1"/>
  <c r="I20" i="3"/>
  <c r="D985" i="1"/>
  <c r="F215" i="4"/>
  <c r="C211" i="1"/>
  <c r="D141" i="6"/>
  <c r="D7" i="5"/>
  <c r="F484" i="4"/>
  <c r="C478" i="1"/>
  <c r="F643" i="4"/>
  <c r="C637" i="1"/>
  <c r="F7" i="4"/>
  <c r="D6" i="4"/>
  <c r="C3" i="1"/>
  <c r="H25" i="3"/>
  <c r="C1329" i="1"/>
  <c r="F35" i="6"/>
  <c r="D528" i="4"/>
  <c r="F529" i="4"/>
  <c r="C523" i="1"/>
  <c r="F196" i="4"/>
  <c r="D151" i="4"/>
  <c r="C192" i="1"/>
  <c r="D1329" i="1"/>
  <c r="I25" i="3"/>
  <c r="E420" i="4"/>
  <c r="F252" i="4"/>
  <c r="C248" i="1"/>
  <c r="F50" i="4"/>
  <c r="C46" i="1"/>
  <c r="E141" i="6"/>
  <c r="E175" i="5"/>
  <c r="D1152" i="1" s="1"/>
  <c r="D1153" i="1"/>
  <c r="I22" i="3"/>
  <c r="E6" i="4"/>
  <c r="E292" i="9" l="1"/>
  <c r="B292" i="9" s="1"/>
  <c r="K1432" i="9"/>
  <c r="G295" i="9"/>
  <c r="E295" i="9" s="1"/>
  <c r="B295" i="9" s="1"/>
  <c r="C1517" i="1"/>
  <c r="H1517" i="1" s="1"/>
  <c r="G1453" i="1"/>
  <c r="H1437" i="1"/>
  <c r="G1437" i="1"/>
  <c r="G1065" i="1"/>
  <c r="G1469" i="1"/>
  <c r="H1469" i="1"/>
  <c r="G1383" i="1"/>
  <c r="H1383" i="1"/>
  <c r="H415" i="1"/>
  <c r="G415" i="1"/>
  <c r="C1436" i="1"/>
  <c r="H1436" i="1" s="1"/>
  <c r="H29" i="3"/>
  <c r="G358" i="1"/>
  <c r="G1222" i="1"/>
  <c r="H1222" i="1"/>
  <c r="H159" i="1"/>
  <c r="G159" i="1"/>
  <c r="B20" i="9"/>
  <c r="E19" i="9"/>
  <c r="H148" i="1"/>
  <c r="G148" i="1"/>
  <c r="H120" i="1"/>
  <c r="G120" i="1"/>
  <c r="H523" i="1"/>
  <c r="G523" i="1"/>
  <c r="H1329" i="1"/>
  <c r="G1329" i="1"/>
  <c r="H1047" i="1"/>
  <c r="G1047" i="1"/>
  <c r="E412" i="4"/>
  <c r="I16" i="3"/>
  <c r="D2" i="1"/>
  <c r="H192" i="1"/>
  <c r="G192" i="1"/>
  <c r="H46" i="1"/>
  <c r="G46" i="1"/>
  <c r="E635" i="4"/>
  <c r="D629" i="1" s="1"/>
  <c r="D414" i="1"/>
  <c r="E636" i="4"/>
  <c r="D630" i="1" s="1"/>
  <c r="D289" i="4"/>
  <c r="D290" i="4" s="1"/>
  <c r="F151" i="4"/>
  <c r="H17" i="3"/>
  <c r="C147" i="1"/>
  <c r="D636" i="4"/>
  <c r="F528" i="4"/>
  <c r="C522" i="1"/>
  <c r="H3" i="1"/>
  <c r="G3" i="1"/>
  <c r="H28" i="3"/>
  <c r="F141" i="6"/>
  <c r="C1435" i="1"/>
  <c r="H21" i="3"/>
  <c r="C1046" i="1"/>
  <c r="F68" i="5"/>
  <c r="E289" i="4"/>
  <c r="E290" i="4" s="1"/>
  <c r="D286" i="1" s="1"/>
  <c r="I17" i="3"/>
  <c r="D147" i="1"/>
  <c r="H294" i="1"/>
  <c r="G294" i="1"/>
  <c r="I35" i="3"/>
  <c r="C1518" i="1"/>
  <c r="D408" i="4"/>
  <c r="F350" i="4"/>
  <c r="C345" i="1"/>
  <c r="E407" i="4"/>
  <c r="D402" i="1" s="1"/>
  <c r="D293" i="1"/>
  <c r="H1423" i="1"/>
  <c r="G1423" i="1"/>
  <c r="E408" i="4"/>
  <c r="D403" i="1" s="1"/>
  <c r="D345" i="1"/>
  <c r="G466" i="1"/>
  <c r="H466" i="1"/>
  <c r="G619" i="1"/>
  <c r="H619" i="1"/>
  <c r="F6" i="4"/>
  <c r="D412" i="4"/>
  <c r="H16" i="3"/>
  <c r="C2" i="1"/>
  <c r="H478" i="1"/>
  <c r="G478" i="1"/>
  <c r="H211" i="1"/>
  <c r="G211" i="1"/>
  <c r="H276" i="9"/>
  <c r="D984" i="1"/>
  <c r="D1046" i="1"/>
  <c r="I21" i="3"/>
  <c r="H1524" i="1"/>
  <c r="G1524" i="1"/>
  <c r="H509" i="1"/>
  <c r="G509" i="1"/>
  <c r="G453" i="1"/>
  <c r="H453" i="1"/>
  <c r="H1408" i="1"/>
  <c r="G1408" i="1"/>
  <c r="H561" i="1"/>
  <c r="G561" i="1"/>
  <c r="H22" i="3"/>
  <c r="F176" i="5"/>
  <c r="D175" i="5"/>
  <c r="C1153" i="1"/>
  <c r="G299" i="9"/>
  <c r="E299" i="9" s="1"/>
  <c r="G129" i="1"/>
  <c r="H129" i="1"/>
  <c r="G1215" i="1"/>
  <c r="H1215" i="1"/>
  <c r="G248" i="1"/>
  <c r="H248" i="1"/>
  <c r="G78" i="1"/>
  <c r="H78" i="1"/>
  <c r="D407" i="4"/>
  <c r="F298" i="4"/>
  <c r="C293" i="1"/>
  <c r="G346" i="1"/>
  <c r="H346" i="1"/>
  <c r="G1183" i="1"/>
  <c r="H1183" i="1"/>
  <c r="F420" i="4"/>
  <c r="D635" i="4"/>
  <c r="C414" i="1"/>
  <c r="G1154" i="1"/>
  <c r="H1154" i="1"/>
  <c r="F237" i="5"/>
  <c r="H23" i="3"/>
  <c r="C1214" i="1"/>
  <c r="G220" i="1"/>
  <c r="H220" i="1"/>
  <c r="H574" i="1"/>
  <c r="G574" i="1"/>
  <c r="D1435" i="1"/>
  <c r="I28" i="3"/>
  <c r="H637" i="1"/>
  <c r="G637" i="1"/>
  <c r="D6" i="5"/>
  <c r="H20" i="3"/>
  <c r="C985" i="1"/>
  <c r="F7" i="5"/>
  <c r="B297" i="9"/>
  <c r="E296" i="9"/>
  <c r="I10" i="3" s="1"/>
  <c r="H990" i="1"/>
  <c r="G990" i="1"/>
  <c r="G259" i="1"/>
  <c r="H259" i="1"/>
  <c r="H587" i="1"/>
  <c r="G587" i="1"/>
  <c r="G306" i="1"/>
  <c r="H306" i="1"/>
  <c r="G294" i="9"/>
  <c r="E294" i="9" s="1"/>
  <c r="G1436" i="1" l="1"/>
  <c r="H11" i="3"/>
  <c r="N3" i="9" s="1"/>
  <c r="G1517" i="1"/>
  <c r="E293" i="9"/>
  <c r="B294" i="9"/>
  <c r="H985" i="1"/>
  <c r="G985" i="1"/>
  <c r="F635" i="4"/>
  <c r="C629" i="1"/>
  <c r="F407" i="4"/>
  <c r="C402" i="1"/>
  <c r="G2" i="1"/>
  <c r="H2" i="1"/>
  <c r="G1518" i="1"/>
  <c r="H1518" i="1"/>
  <c r="G1046" i="1"/>
  <c r="H1046" i="1"/>
  <c r="E298" i="9"/>
  <c r="B299" i="9"/>
  <c r="G345" i="1"/>
  <c r="H345" i="1"/>
  <c r="F636" i="4"/>
  <c r="C630" i="1"/>
  <c r="D413" i="4"/>
  <c r="D414" i="4" s="1"/>
  <c r="D291" i="4"/>
  <c r="F289" i="4"/>
  <c r="C285" i="1"/>
  <c r="G282" i="9"/>
  <c r="E282" i="9" s="1"/>
  <c r="B282" i="9" s="1"/>
  <c r="G276" i="9"/>
  <c r="E276" i="9" s="1"/>
  <c r="C984" i="1"/>
  <c r="F6" i="5"/>
  <c r="G1214" i="1"/>
  <c r="H1214" i="1"/>
  <c r="H293" i="1"/>
  <c r="G293" i="1"/>
  <c r="G1153" i="1"/>
  <c r="H1153" i="1"/>
  <c r="D639" i="4"/>
  <c r="F412" i="4"/>
  <c r="C407" i="1"/>
  <c r="E413" i="4"/>
  <c r="E414" i="4" s="1"/>
  <c r="D409" i="1" s="1"/>
  <c r="E291" i="4"/>
  <c r="D287" i="1" s="1"/>
  <c r="D285" i="1"/>
  <c r="H1435" i="1"/>
  <c r="G1435" i="1"/>
  <c r="H147" i="1"/>
  <c r="G147" i="1"/>
  <c r="G414" i="1"/>
  <c r="H414" i="1"/>
  <c r="F175" i="5"/>
  <c r="C1152" i="1"/>
  <c r="F290" i="4"/>
  <c r="C286" i="1"/>
  <c r="F408" i="4"/>
  <c r="C403" i="1"/>
  <c r="H522" i="1"/>
  <c r="G522" i="1"/>
  <c r="E639" i="4"/>
  <c r="D407" i="1"/>
  <c r="H9" i="3"/>
  <c r="I11" i="3" l="1"/>
  <c r="D640" i="4"/>
  <c r="D641" i="4" s="1"/>
  <c r="F413" i="4"/>
  <c r="D415" i="4"/>
  <c r="C408" i="1"/>
  <c r="G402" i="1"/>
  <c r="H402" i="1"/>
  <c r="G407" i="1"/>
  <c r="H407" i="1"/>
  <c r="E275" i="9"/>
  <c r="B276" i="9"/>
  <c r="F291" i="4"/>
  <c r="C287" i="1"/>
  <c r="H403" i="1"/>
  <c r="G403" i="1"/>
  <c r="H1152" i="1"/>
  <c r="G1152" i="1"/>
  <c r="D633" i="1"/>
  <c r="F414" i="4"/>
  <c r="C409" i="1"/>
  <c r="H285" i="1"/>
  <c r="G285" i="1"/>
  <c r="G630" i="1"/>
  <c r="H630" i="1"/>
  <c r="K3" i="9"/>
  <c r="I9" i="3"/>
  <c r="H286" i="1"/>
  <c r="G286" i="1"/>
  <c r="E640" i="4"/>
  <c r="E415" i="4"/>
  <c r="D410" i="1" s="1"/>
  <c r="D408" i="1"/>
  <c r="F639" i="4"/>
  <c r="C633" i="1"/>
  <c r="H8" i="3"/>
  <c r="H984" i="1"/>
  <c r="G984" i="1"/>
  <c r="H629" i="1"/>
  <c r="G629" i="1"/>
  <c r="M3" i="9" l="1"/>
  <c r="I8" i="3"/>
  <c r="F415" i="4"/>
  <c r="C410" i="1"/>
  <c r="H409" i="1"/>
  <c r="G409" i="1"/>
  <c r="H287" i="1"/>
  <c r="G287" i="1"/>
  <c r="G408" i="1"/>
  <c r="H408" i="1"/>
  <c r="H633" i="1"/>
  <c r="G633" i="1"/>
  <c r="C635" i="1"/>
  <c r="E642" i="4"/>
  <c r="D634" i="1"/>
  <c r="E641" i="4"/>
  <c r="F641" i="4" s="1"/>
  <c r="D642" i="4"/>
  <c r="D645" i="4" s="1"/>
  <c r="F640" i="4"/>
  <c r="C634" i="1"/>
  <c r="H18" i="3" l="1"/>
  <c r="C639" i="1"/>
  <c r="E645" i="4"/>
  <c r="F645" i="4" s="1"/>
  <c r="D635" i="1"/>
  <c r="H635" i="1" s="1"/>
  <c r="E646" i="4"/>
  <c r="D636" i="1"/>
  <c r="G410" i="1"/>
  <c r="H410" i="1"/>
  <c r="D646" i="4"/>
  <c r="F642" i="4"/>
  <c r="C636" i="1"/>
  <c r="G634" i="1"/>
  <c r="H634" i="1"/>
  <c r="G635" i="1" l="1"/>
  <c r="I18" i="3"/>
  <c r="D639" i="1"/>
  <c r="H636" i="1"/>
  <c r="G636" i="1"/>
  <c r="I19" i="3"/>
  <c r="D640" i="1"/>
  <c r="H19" i="3"/>
  <c r="F646" i="4"/>
  <c r="C640" i="1"/>
  <c r="H7" i="3" l="1"/>
  <c r="J3" i="9" s="1"/>
  <c r="G640" i="1"/>
  <c r="H640" i="1"/>
  <c r="H639" i="1"/>
  <c r="G639" i="1"/>
  <c r="I7" i="3" l="1"/>
  <c r="M272" i="9"/>
  <c r="L272" i="9"/>
  <c r="H18" i="9"/>
  <c r="G18" i="9"/>
  <c r="I11" i="9"/>
  <c r="J9" i="9"/>
  <c r="H16" i="9"/>
  <c r="M15" i="9"/>
  <c r="K11" i="9"/>
  <c r="I5" i="9"/>
  <c r="I8" i="9"/>
  <c r="K8" i="9"/>
  <c r="L16" i="9"/>
  <c r="K5" i="9"/>
  <c r="L15" i="9"/>
  <c r="J7" i="9"/>
  <c r="I7" i="9"/>
  <c r="K12" i="9"/>
  <c r="G15" i="9"/>
  <c r="J6" i="9"/>
  <c r="I9" i="9"/>
  <c r="I12" i="9"/>
  <c r="M16" i="9"/>
  <c r="G17" i="9"/>
  <c r="I17" i="9"/>
  <c r="K9" i="9"/>
  <c r="I13" i="9"/>
  <c r="J8" i="9"/>
  <c r="J11" i="9"/>
  <c r="K6" i="9"/>
  <c r="J13" i="9"/>
  <c r="I6" i="9"/>
  <c r="J17" i="9"/>
  <c r="G16" i="9"/>
  <c r="H17" i="9"/>
  <c r="J12" i="9"/>
  <c r="K7" i="9"/>
  <c r="K10" i="9"/>
  <c r="J5" i="9"/>
  <c r="H15" i="9"/>
  <c r="K13" i="9"/>
  <c r="J10" i="9"/>
  <c r="F272" i="9" l="1"/>
  <c r="F19" i="9" s="1"/>
  <c r="E18" i="9"/>
  <c r="B18" i="9" s="1"/>
  <c r="E16" i="9"/>
  <c r="E12" i="9"/>
  <c r="B12" i="9" s="1"/>
  <c r="F15" i="9"/>
  <c r="E10" i="9"/>
  <c r="B10" i="9" s="1"/>
  <c r="F16" i="9"/>
  <c r="E6" i="9"/>
  <c r="B6" i="9" s="1"/>
  <c r="E17" i="9"/>
  <c r="B17" i="9" s="1"/>
  <c r="E13" i="9"/>
  <c r="B13" i="9" s="1"/>
  <c r="E15" i="9"/>
  <c r="E8" i="9"/>
  <c r="B8" i="9" s="1"/>
  <c r="E5" i="9"/>
  <c r="E9" i="9"/>
  <c r="B9" i="9" s="1"/>
  <c r="E7" i="9"/>
  <c r="B7" i="9" s="1"/>
  <c r="E11" i="9"/>
  <c r="B11" i="9" s="1"/>
  <c r="B272" i="9" l="1"/>
  <c r="F14" i="9"/>
  <c r="F3" i="9" s="1"/>
  <c r="B16" i="9"/>
  <c r="E14" i="9"/>
  <c r="B15" i="9"/>
  <c r="E4" i="9"/>
  <c r="B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<sst xmlns="http://schemas.openxmlformats.org/spreadsheetml/2006/main" count="4313" uniqueCount="3394">
  <si>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</si>
  <si>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</si>
  <si>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</si>
  <si>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</si>
  <si>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</si>
  <si>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</si>
  <si>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</si>
  <si>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</si>
  <si>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</si>
  <si>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</si>
  <si>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</si>
  <si>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</si>
  <si>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</si>
  <si>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</si>
  <si>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</si>
  <si>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</si>
  <si>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</si>
  <si>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</si>
  <si>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</si>
  <si>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</si>
  <si>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</si>
  <si>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</si>
  <si>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</si>
  <si>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</si>
  <si>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</si>
  <si>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</si>
  <si>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</si>
  <si>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</si>
  <si>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</si>
  <si>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</si>
  <si>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</si>
  <si>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KAPTOL</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</si>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</sst>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14698647</v>
      </c>
      <c r="D2" s="6">
        <f>'PR-RAS'!E6</f>
        <v>14162476.700000001</v>
      </c>
      <c r="E2" s="6">
        <v>0</v>
      </c>
      <c r="F2" s="6">
        <v>0</v>
      </c>
      <c r="G2" s="7">
        <f t="shared" ref="G2:G264" si="0">(B2/1000)*(C2*1+D2*2)</f>
        <v>43023.60040000001</v>
      </c>
      <c r="H2" s="7">
        <f t="shared" ref="H2:H264" si="1">ABS(C2-ROUND(C2,0))+ABS(D2-ROUND(D2,0))</f>
        <v>0.29999999888241291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2008682</v>
      </c>
      <c r="D3" s="1">
        <f>'PR-RAS'!E7</f>
        <v>2532212.9500000002</v>
      </c>
      <c r="E3" s="1">
        <v>0</v>
      </c>
      <c r="F3" s="1">
        <v>0</v>
      </c>
      <c r="G3" s="2">
        <f t="shared" si="0"/>
        <v>14146.215800000002</v>
      </c>
      <c r="H3" s="2">
        <f t="shared" si="1"/>
        <v>4.9999999813735485E-2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1829885</v>
      </c>
      <c r="D4" s="1">
        <f>'PR-RAS'!E8</f>
        <v>2412777.7799999998</v>
      </c>
      <c r="E4" s="1">
        <v>0</v>
      </c>
      <c r="F4" s="1">
        <v>0</v>
      </c>
      <c r="G4" s="2">
        <f t="shared" si="0"/>
        <v>19966.321680000001</v>
      </c>
      <c r="H4" s="2">
        <f t="shared" si="1"/>
        <v>0.22000000020489097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1965386</v>
      </c>
      <c r="D5" s="1">
        <f>'PR-RAS'!E9</f>
        <v>2448307.2999999998</v>
      </c>
      <c r="E5" s="1">
        <v>0</v>
      </c>
      <c r="F5" s="1">
        <v>0</v>
      </c>
      <c r="G5" s="2">
        <f t="shared" si="0"/>
        <v>27448.002399999998</v>
      </c>
      <c r="H5" s="2">
        <f t="shared" si="1"/>
        <v>0.29999999981373549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249614</v>
      </c>
      <c r="D6" s="1">
        <f>'PR-RAS'!E10</f>
        <v>331817.42</v>
      </c>
      <c r="E6" s="1">
        <v>0</v>
      </c>
      <c r="F6" s="1">
        <v>0</v>
      </c>
      <c r="G6" s="2">
        <f t="shared" si="0"/>
        <v>4566.2442000000001</v>
      </c>
      <c r="H6" s="2">
        <f t="shared" si="1"/>
        <v>0.41999999998370185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143887</v>
      </c>
      <c r="D7" s="1">
        <f>'PR-RAS'!E11</f>
        <v>125164.36</v>
      </c>
      <c r="E7" s="1">
        <v>0</v>
      </c>
      <c r="F7" s="1">
        <v>0</v>
      </c>
      <c r="G7" s="2">
        <f t="shared" si="0"/>
        <v>2365.29432</v>
      </c>
      <c r="H7" s="2">
        <f t="shared" si="1"/>
        <v>0.36000000000058208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68645</v>
      </c>
      <c r="D8" s="1">
        <f>'PR-RAS'!E12</f>
        <v>38745.93</v>
      </c>
      <c r="E8" s="1">
        <v>0</v>
      </c>
      <c r="F8" s="1">
        <v>0</v>
      </c>
      <c r="G8" s="2">
        <f t="shared" si="0"/>
        <v>1022.9580199999999</v>
      </c>
      <c r="H8" s="2">
        <f t="shared" si="1"/>
        <v>6.9999999999708962E-2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597647</v>
      </c>
      <c r="D11" s="1">
        <f>'PR-RAS'!E15</f>
        <v>531257.23</v>
      </c>
      <c r="E11" s="1">
        <v>0</v>
      </c>
      <c r="F11" s="1">
        <v>0</v>
      </c>
      <c r="G11" s="2">
        <f t="shared" si="0"/>
        <v>16601.614600000001</v>
      </c>
      <c r="H11" s="2">
        <f t="shared" si="1"/>
        <v>0.22999999998137355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168638</v>
      </c>
      <c r="D19" s="1">
        <f>'PR-RAS'!E23</f>
        <v>98043.18</v>
      </c>
      <c r="E19" s="1">
        <v>0</v>
      </c>
      <c r="F19" s="1">
        <v>0</v>
      </c>
      <c r="G19" s="2">
        <f t="shared" si="0"/>
        <v>6565.0384799999993</v>
      </c>
      <c r="H19" s="2">
        <f t="shared" si="1"/>
        <v>0.17999999999301508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1181</v>
      </c>
      <c r="D20" s="1">
        <f>'PR-RAS'!E24</f>
        <v>930</v>
      </c>
      <c r="E20" s="1">
        <v>0</v>
      </c>
      <c r="F20" s="1">
        <v>0</v>
      </c>
      <c r="G20" s="2">
        <f t="shared" si="0"/>
        <v>57.778999999999996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167457</v>
      </c>
      <c r="D23" s="1">
        <f>'PR-RAS'!E27</f>
        <v>97113.18</v>
      </c>
      <c r="E23" s="1">
        <v>0</v>
      </c>
      <c r="F23" s="1">
        <v>0</v>
      </c>
      <c r="G23" s="2">
        <f t="shared" si="0"/>
        <v>7957.0339199999989</v>
      </c>
      <c r="H23" s="2">
        <f t="shared" si="1"/>
        <v>0.17999999999301508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10159</v>
      </c>
      <c r="D25" s="1">
        <f>'PR-RAS'!E29</f>
        <v>21391.99</v>
      </c>
      <c r="E25" s="1">
        <v>0</v>
      </c>
      <c r="F25" s="1">
        <v>0</v>
      </c>
      <c r="G25" s="2">
        <f t="shared" si="0"/>
        <v>1270.6315200000001</v>
      </c>
      <c r="H25" s="2">
        <f t="shared" si="1"/>
        <v>9.9999999983992893E-3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9528</v>
      </c>
      <c r="D27" s="1">
        <f>'PR-RAS'!E31</f>
        <v>21391.99</v>
      </c>
      <c r="E27" s="1">
        <v>0</v>
      </c>
      <c r="F27" s="1">
        <v>0</v>
      </c>
      <c r="G27" s="2">
        <f t="shared" si="0"/>
        <v>1360.11148</v>
      </c>
      <c r="H27" s="2">
        <f t="shared" si="1"/>
        <v>9.9999999983992893E-3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631</v>
      </c>
      <c r="D29" s="1">
        <f>'PR-RAS'!E33</f>
        <v>0</v>
      </c>
      <c r="E29" s="1">
        <v>0</v>
      </c>
      <c r="F29" s="1">
        <v>0</v>
      </c>
      <c r="G29" s="2">
        <f t="shared" si="0"/>
        <v>17.667999999999999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11360270</v>
      </c>
      <c r="D46" s="1">
        <f>'PR-RAS'!E50</f>
        <v>10474793.58</v>
      </c>
      <c r="E46" s="1">
        <v>0</v>
      </c>
      <c r="F46" s="1">
        <v>0</v>
      </c>
      <c r="G46" s="2">
        <f t="shared" si="0"/>
        <v>1453943.5722000001</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5598913</v>
      </c>
      <c r="D55" s="1">
        <f>'PR-RAS'!E59</f>
        <v>4798099.72</v>
      </c>
      <c r="E55" s="1">
        <v>0</v>
      </c>
      <c r="F55" s="1">
        <v>0</v>
      </c>
      <c r="G55" s="2">
        <f t="shared" si="0"/>
        <v>820536.07175999996</v>
      </c>
      <c r="H55" s="2">
        <f t="shared" si="1"/>
        <v>0.28000000026077032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5598913</v>
      </c>
      <c r="D56" s="1">
        <f>'PR-RAS'!E60</f>
        <v>4798099.72</v>
      </c>
      <c r="E56" s="1">
        <v>0</v>
      </c>
      <c r="F56" s="1">
        <v>0</v>
      </c>
      <c r="G56" s="2">
        <f t="shared" si="0"/>
        <v>835731.18420000002</v>
      </c>
      <c r="H56" s="2">
        <f t="shared" si="1"/>
        <v>0.28000000026077032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435505</v>
      </c>
      <c r="D58" s="1">
        <f>'PR-RAS'!E62</f>
        <v>59381.74</v>
      </c>
      <c r="E58" s="1">
        <v>0</v>
      </c>
      <c r="F58" s="1">
        <v>0</v>
      </c>
      <c r="G58" s="2">
        <f t="shared" si="0"/>
        <v>31593.303360000002</v>
      </c>
      <c r="H58" s="2">
        <f t="shared" si="1"/>
        <v>0.26000000000203727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141511</v>
      </c>
      <c r="D59" s="1">
        <f>'PR-RAS'!E63</f>
        <v>59381.74</v>
      </c>
      <c r="E59" s="1">
        <v>0</v>
      </c>
      <c r="F59" s="1">
        <v>0</v>
      </c>
      <c r="G59" s="2">
        <f t="shared" si="0"/>
        <v>15095.91984</v>
      </c>
      <c r="H59" s="2">
        <f t="shared" si="1"/>
        <v>0.26000000000203727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293994</v>
      </c>
      <c r="D60" s="1">
        <f>'PR-RAS'!E64</f>
        <v>0</v>
      </c>
      <c r="E60" s="1">
        <v>0</v>
      </c>
      <c r="F60" s="1">
        <v>0</v>
      </c>
      <c r="G60" s="2">
        <f t="shared" si="0"/>
        <v>17345.646000000001</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5325852</v>
      </c>
      <c r="D70" s="1">
        <f>'PR-RAS'!E74</f>
        <v>5617312.1200000001</v>
      </c>
      <c r="E70" s="1">
        <v>0</v>
      </c>
      <c r="F70" s="1">
        <v>0</v>
      </c>
      <c r="G70" s="2">
        <f t="shared" si="0"/>
        <v>1142672.8605600002</v>
      </c>
      <c r="H70" s="2">
        <f t="shared" si="1"/>
        <v>0.12000000011175871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5325852</v>
      </c>
      <c r="D71" s="1">
        <f>'PR-RAS'!E75</f>
        <v>5617312.1200000001</v>
      </c>
      <c r="E71" s="1">
        <v>0</v>
      </c>
      <c r="F71" s="1">
        <v>0</v>
      </c>
      <c r="G71" s="2">
        <f t="shared" si="0"/>
        <v>1159233.3368000002</v>
      </c>
      <c r="H71" s="2">
        <f t="shared" si="1"/>
        <v>0.12000000011175871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256748</v>
      </c>
      <c r="D78" s="1">
        <f>'PR-RAS'!E82</f>
        <v>223476.32</v>
      </c>
      <c r="E78" s="1">
        <v>0</v>
      </c>
      <c r="F78" s="1">
        <v>0</v>
      </c>
      <c r="G78" s="2">
        <f t="shared" si="0"/>
        <v>54184.949280000001</v>
      </c>
      <c r="H78" s="2">
        <f t="shared" si="1"/>
        <v>0.32000000000698492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256748</v>
      </c>
      <c r="D87" s="1">
        <f>'PR-RAS'!E91</f>
        <v>223476.32</v>
      </c>
      <c r="E87" s="1">
        <v>0</v>
      </c>
      <c r="F87" s="1">
        <v>0</v>
      </c>
      <c r="G87" s="2">
        <f t="shared" si="0"/>
        <v>60518.255039999996</v>
      </c>
      <c r="H87" s="2">
        <f t="shared" si="1"/>
        <v>0.32000000000698492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166150</v>
      </c>
      <c r="D89" s="1">
        <f>'PR-RAS'!E93</f>
        <v>151297.03</v>
      </c>
      <c r="E89" s="1">
        <v>0</v>
      </c>
      <c r="F89" s="1">
        <v>0</v>
      </c>
      <c r="G89" s="2">
        <f t="shared" si="0"/>
        <v>41249.477279999999</v>
      </c>
      <c r="H89" s="2">
        <f t="shared" si="1"/>
        <v>2.9999999998835847E-2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68066</v>
      </c>
      <c r="D90" s="1">
        <f>'PR-RAS'!E94</f>
        <v>58645.07</v>
      </c>
      <c r="E90" s="1">
        <v>0</v>
      </c>
      <c r="F90" s="1">
        <v>0</v>
      </c>
      <c r="G90" s="2">
        <f t="shared" si="0"/>
        <v>16496.696459999999</v>
      </c>
      <c r="H90" s="2">
        <f t="shared" si="1"/>
        <v>6.9999999999708962E-2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22532</v>
      </c>
      <c r="D93" s="1">
        <f>'PR-RAS'!E97</f>
        <v>13534.22</v>
      </c>
      <c r="E93" s="1">
        <v>0</v>
      </c>
      <c r="F93" s="1">
        <v>0</v>
      </c>
      <c r="G93" s="2">
        <f t="shared" si="0"/>
        <v>4563.2404800000004</v>
      </c>
      <c r="H93" s="2">
        <f t="shared" si="1"/>
        <v>0.21999999999934516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946773</v>
      </c>
      <c r="D102" s="1">
        <f>'PR-RAS'!E106</f>
        <v>787851.56</v>
      </c>
      <c r="E102" s="1">
        <v>0</v>
      </c>
      <c r="F102" s="1">
        <v>0</v>
      </c>
      <c r="G102" s="2">
        <f t="shared" si="0"/>
        <v>254770.08812000003</v>
      </c>
      <c r="H102" s="2">
        <f t="shared" si="1"/>
        <v>0.43999999994412065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126208</v>
      </c>
      <c r="D103" s="1">
        <f>'PR-RAS'!E107</f>
        <v>132209.5</v>
      </c>
      <c r="E103" s="1">
        <v>0</v>
      </c>
      <c r="F103" s="1">
        <v>0</v>
      </c>
      <c r="G103" s="2">
        <f t="shared" si="0"/>
        <v>39843.953999999998</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126133</v>
      </c>
      <c r="D105" s="1">
        <f>'PR-RAS'!E109</f>
        <v>132209.5</v>
      </c>
      <c r="E105" s="1">
        <v>0</v>
      </c>
      <c r="F105" s="1">
        <v>0</v>
      </c>
      <c r="G105" s="2">
        <f t="shared" si="0"/>
        <v>40617.407999999996</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75</v>
      </c>
      <c r="D106" s="1">
        <f>'PR-RAS'!E110</f>
        <v>0</v>
      </c>
      <c r="E106" s="1">
        <v>0</v>
      </c>
      <c r="F106" s="1">
        <v>0</v>
      </c>
      <c r="G106" s="2">
        <f t="shared" si="0"/>
        <v>7.875</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327412</v>
      </c>
      <c r="D108" s="1">
        <f>'PR-RAS'!E112</f>
        <v>199275.77000000002</v>
      </c>
      <c r="E108" s="1">
        <v>0</v>
      </c>
      <c r="F108" s="1">
        <v>0</v>
      </c>
      <c r="G108" s="2">
        <f t="shared" si="0"/>
        <v>77678.09878</v>
      </c>
      <c r="H108" s="2">
        <f t="shared" si="1"/>
        <v>0.22999999998137355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3940</v>
      </c>
      <c r="D110" s="1">
        <f>'PR-RAS'!E114</f>
        <v>2546.39</v>
      </c>
      <c r="E110" s="1">
        <v>0</v>
      </c>
      <c r="F110" s="1">
        <v>0</v>
      </c>
      <c r="G110" s="2">
        <f t="shared" si="0"/>
        <v>984.57301999999981</v>
      </c>
      <c r="H110" s="2">
        <f t="shared" si="1"/>
        <v>0.38999999999987267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292918</v>
      </c>
      <c r="D111" s="1">
        <f>'PR-RAS'!E115</f>
        <v>162160.65</v>
      </c>
      <c r="E111" s="1">
        <v>0</v>
      </c>
      <c r="F111" s="1">
        <v>0</v>
      </c>
      <c r="G111" s="2">
        <f t="shared" si="0"/>
        <v>67896.323000000004</v>
      </c>
      <c r="H111" s="2">
        <f t="shared" si="1"/>
        <v>0.35000000000582077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30554</v>
      </c>
      <c r="D113" s="1">
        <f>'PR-RAS'!E117</f>
        <v>34568.730000000003</v>
      </c>
      <c r="E113" s="1">
        <v>0</v>
      </c>
      <c r="F113" s="1">
        <v>0</v>
      </c>
      <c r="G113" s="2">
        <f t="shared" si="0"/>
        <v>11165.443520000001</v>
      </c>
      <c r="H113" s="2">
        <f t="shared" si="1"/>
        <v>0.26999999999679858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493153</v>
      </c>
      <c r="D116" s="1">
        <f>'PR-RAS'!E120</f>
        <v>456366.29000000004</v>
      </c>
      <c r="E116" s="1">
        <v>0</v>
      </c>
      <c r="F116" s="1">
        <v>0</v>
      </c>
      <c r="G116" s="2">
        <f t="shared" si="0"/>
        <v>161676.84170000002</v>
      </c>
      <c r="H116" s="2">
        <f t="shared" si="1"/>
        <v>0.2900000000372529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59286</v>
      </c>
      <c r="D117" s="1">
        <f>'PR-RAS'!E121</f>
        <v>19747.02</v>
      </c>
      <c r="E117" s="1">
        <v>0</v>
      </c>
      <c r="F117" s="1">
        <v>0</v>
      </c>
      <c r="G117" s="2">
        <f t="shared" si="0"/>
        <v>11458.484640000002</v>
      </c>
      <c r="H117" s="2">
        <f t="shared" si="1"/>
        <v>2.0000000000436557E-2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433867</v>
      </c>
      <c r="D118" s="1">
        <f>'PR-RAS'!E122</f>
        <v>436619.27</v>
      </c>
      <c r="E118" s="1">
        <v>0</v>
      </c>
      <c r="F118" s="1">
        <v>0</v>
      </c>
      <c r="G118" s="2">
        <f t="shared" si="0"/>
        <v>152931.34818</v>
      </c>
      <c r="H118" s="2">
        <f t="shared" si="1"/>
        <v>0.27000000001862645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126174</v>
      </c>
      <c r="D120" s="1">
        <f>'PR-RAS'!E124</f>
        <v>144142.29</v>
      </c>
      <c r="E120" s="1">
        <v>0</v>
      </c>
      <c r="F120" s="1">
        <v>0</v>
      </c>
      <c r="G120" s="2">
        <f t="shared" si="0"/>
        <v>49320.571020000003</v>
      </c>
      <c r="H120" s="2">
        <f t="shared" si="1"/>
        <v>0.29000000000814907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55624</v>
      </c>
      <c r="D121" s="1">
        <f>'PR-RAS'!E125</f>
        <v>59052.29</v>
      </c>
      <c r="E121" s="1">
        <v>0</v>
      </c>
      <c r="F121" s="1">
        <v>0</v>
      </c>
      <c r="G121" s="2">
        <f t="shared" si="0"/>
        <v>20847.429599999999</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55624</v>
      </c>
      <c r="D123" s="1">
        <f>'PR-RAS'!E127</f>
        <v>59052.29</v>
      </c>
      <c r="E123" s="1">
        <v>0</v>
      </c>
      <c r="F123" s="1">
        <v>0</v>
      </c>
      <c r="G123" s="2">
        <f t="shared" si="0"/>
        <v>21194.886760000001</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70550</v>
      </c>
      <c r="D124" s="1">
        <f>'PR-RAS'!E128</f>
        <v>85090</v>
      </c>
      <c r="E124" s="1">
        <v>0</v>
      </c>
      <c r="F124" s="1">
        <v>0</v>
      </c>
      <c r="G124" s="2">
        <f t="shared" si="0"/>
        <v>29609.79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70550</v>
      </c>
      <c r="D125" s="1">
        <f>'PR-RAS'!E129</f>
        <v>85090</v>
      </c>
      <c r="E125" s="1">
        <v>0</v>
      </c>
      <c r="F125" s="1">
        <v>0</v>
      </c>
      <c r="G125" s="2">
        <f t="shared" si="0"/>
        <v>29850.52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8435912</v>
      </c>
      <c r="D147" s="1">
        <f>'PR-RAS'!E151</f>
        <v>7535305.9799999995</v>
      </c>
      <c r="E147" s="1">
        <v>0</v>
      </c>
      <c r="F147" s="1">
        <v>0</v>
      </c>
      <c r="G147" s="2">
        <f t="shared" si="0"/>
        <v>3431952.49816</v>
      </c>
      <c r="H147" s="2">
        <f t="shared" si="1"/>
        <v>2.0000000484287739E-2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974608</v>
      </c>
      <c r="D148" s="1">
        <f>'PR-RAS'!E152</f>
        <v>1104587.83</v>
      </c>
      <c r="E148" s="1">
        <v>0</v>
      </c>
      <c r="F148" s="1">
        <v>0</v>
      </c>
      <c r="G148" s="2">
        <f t="shared" si="0"/>
        <v>468016.19802000001</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806041</v>
      </c>
      <c r="D149" s="1">
        <f>'PR-RAS'!E153</f>
        <v>921191.18</v>
      </c>
      <c r="E149" s="1">
        <v>0</v>
      </c>
      <c r="F149" s="1">
        <v>0</v>
      </c>
      <c r="G149" s="2">
        <f t="shared" si="0"/>
        <v>391966.65728000004</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806041</v>
      </c>
      <c r="D150" s="1">
        <f>'PR-RAS'!E154</f>
        <v>921191.18</v>
      </c>
      <c r="E150" s="1">
        <v>0</v>
      </c>
      <c r="F150" s="1">
        <v>0</v>
      </c>
      <c r="G150" s="2">
        <f t="shared" si="0"/>
        <v>394615.08064000006</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35570</v>
      </c>
      <c r="D154" s="1">
        <f>'PR-RAS'!E158</f>
        <v>31400</v>
      </c>
      <c r="E154" s="1">
        <v>0</v>
      </c>
      <c r="F154" s="1">
        <v>0</v>
      </c>
      <c r="G154" s="2">
        <f t="shared" si="0"/>
        <v>15050.61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132997</v>
      </c>
      <c r="D155" s="1">
        <f>'PR-RAS'!E159</f>
        <v>151996.65</v>
      </c>
      <c r="E155" s="1">
        <v>0</v>
      </c>
      <c r="F155" s="1">
        <v>0</v>
      </c>
      <c r="G155" s="2">
        <f t="shared" si="0"/>
        <v>67296.506200000003</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132997</v>
      </c>
      <c r="D157" s="1">
        <f>'PR-RAS'!E161</f>
        <v>151996.65</v>
      </c>
      <c r="E157" s="1">
        <v>0</v>
      </c>
      <c r="F157" s="1">
        <v>0</v>
      </c>
      <c r="G157" s="2">
        <f t="shared" si="0"/>
        <v>68170.486799999999</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2726564</v>
      </c>
      <c r="D159" s="1">
        <f>'PR-RAS'!E163</f>
        <v>2788360.4199999995</v>
      </c>
      <c r="E159" s="1">
        <v>0</v>
      </c>
      <c r="F159" s="1">
        <v>0</v>
      </c>
      <c r="G159" s="2">
        <f t="shared" si="0"/>
        <v>1311919.0047199999</v>
      </c>
      <c r="H159" s="2">
        <f t="shared" si="1"/>
        <v>0.41999999945983291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61137</v>
      </c>
      <c r="D160" s="1">
        <f>'PR-RAS'!E164</f>
        <v>66640.399999999994</v>
      </c>
      <c r="E160" s="1">
        <v>0</v>
      </c>
      <c r="F160" s="1">
        <v>0</v>
      </c>
      <c r="G160" s="2">
        <f t="shared" si="0"/>
        <v>30912.430199999999</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3836</v>
      </c>
      <c r="D161" s="1">
        <f>'PR-RAS'!E165</f>
        <v>6482.29</v>
      </c>
      <c r="E161" s="1">
        <v>0</v>
      </c>
      <c r="F161" s="1">
        <v>0</v>
      </c>
      <c r="G161" s="2">
        <f t="shared" si="0"/>
        <v>2688.0928000000004</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52890</v>
      </c>
      <c r="D162" s="1">
        <f>'PR-RAS'!E166</f>
        <v>54792.11</v>
      </c>
      <c r="E162" s="1">
        <v>0</v>
      </c>
      <c r="F162" s="1">
        <v>0</v>
      </c>
      <c r="G162" s="2">
        <f t="shared" si="0"/>
        <v>26158.349420000002</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3187</v>
      </c>
      <c r="D163" s="1">
        <f>'PR-RAS'!E167</f>
        <v>4150</v>
      </c>
      <c r="E163" s="1">
        <v>0</v>
      </c>
      <c r="F163" s="1">
        <v>0</v>
      </c>
      <c r="G163" s="2">
        <f t="shared" si="0"/>
        <v>1860.894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1224</v>
      </c>
      <c r="D164" s="1">
        <f>'PR-RAS'!E168</f>
        <v>1216</v>
      </c>
      <c r="E164" s="1">
        <v>0</v>
      </c>
      <c r="F164" s="1">
        <v>0</v>
      </c>
      <c r="G164" s="2">
        <f t="shared" si="0"/>
        <v>595.928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482026</v>
      </c>
      <c r="D165" s="1">
        <f>'PR-RAS'!E169</f>
        <v>849942.41999999993</v>
      </c>
      <c r="E165" s="1">
        <v>0</v>
      </c>
      <c r="F165" s="1">
        <v>0</v>
      </c>
      <c r="G165" s="2">
        <f t="shared" si="0"/>
        <v>357833.37776</v>
      </c>
      <c r="H165" s="2">
        <f t="shared" si="1"/>
        <v>0.41999999992549419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92420</v>
      </c>
      <c r="D166" s="1">
        <f>'PR-RAS'!E170</f>
        <v>330592.58</v>
      </c>
      <c r="E166" s="1">
        <v>0</v>
      </c>
      <c r="F166" s="1">
        <v>0</v>
      </c>
      <c r="G166" s="2">
        <f t="shared" si="0"/>
        <v>124344.85140000001</v>
      </c>
      <c r="H166" s="2">
        <f t="shared" si="1"/>
        <v>0.41999999998370185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8498</v>
      </c>
      <c r="D167" s="1">
        <f>'PR-RAS'!E171</f>
        <v>12147.37</v>
      </c>
      <c r="E167" s="1">
        <v>0</v>
      </c>
      <c r="F167" s="1">
        <v>0</v>
      </c>
      <c r="G167" s="2">
        <f t="shared" si="0"/>
        <v>5443.5948400000016</v>
      </c>
      <c r="H167" s="2">
        <f t="shared" si="1"/>
        <v>0.37000000000080036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368082</v>
      </c>
      <c r="D168" s="1">
        <f>'PR-RAS'!E172</f>
        <v>500211.8</v>
      </c>
      <c r="E168" s="1">
        <v>0</v>
      </c>
      <c r="F168" s="1">
        <v>0</v>
      </c>
      <c r="G168" s="2">
        <f t="shared" si="0"/>
        <v>228540.43520000004</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5752</v>
      </c>
      <c r="D170" s="1">
        <f>'PR-RAS'!E174</f>
        <v>6236.23</v>
      </c>
      <c r="E170" s="1">
        <v>0</v>
      </c>
      <c r="F170" s="1">
        <v>0</v>
      </c>
      <c r="G170" s="2">
        <f t="shared" si="0"/>
        <v>3079.9337399999999</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7274</v>
      </c>
      <c r="D172" s="1">
        <f>'PR-RAS'!E176</f>
        <v>754.44</v>
      </c>
      <c r="E172" s="1">
        <v>0</v>
      </c>
      <c r="F172" s="1">
        <v>0</v>
      </c>
      <c r="G172" s="2">
        <f t="shared" si="0"/>
        <v>1501.8724800000002</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1724673</v>
      </c>
      <c r="D173" s="1">
        <f>'PR-RAS'!E177</f>
        <v>1450451.5299999998</v>
      </c>
      <c r="E173" s="1">
        <v>0</v>
      </c>
      <c r="F173" s="1">
        <v>0</v>
      </c>
      <c r="G173" s="2">
        <f t="shared" si="0"/>
        <v>795599.08231999981</v>
      </c>
      <c r="H173" s="2">
        <f t="shared" si="1"/>
        <v>0.47000000020489097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46478</v>
      </c>
      <c r="D174" s="1">
        <f>'PR-RAS'!E178</f>
        <v>53871.65</v>
      </c>
      <c r="E174" s="1">
        <v>0</v>
      </c>
      <c r="F174" s="1">
        <v>0</v>
      </c>
      <c r="G174" s="2">
        <f t="shared" si="0"/>
        <v>26680.284899999995</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1021952</v>
      </c>
      <c r="D175" s="1">
        <f>'PR-RAS'!E179</f>
        <v>741467.2</v>
      </c>
      <c r="E175" s="1">
        <v>0</v>
      </c>
      <c r="F175" s="1">
        <v>0</v>
      </c>
      <c r="G175" s="2">
        <f t="shared" si="0"/>
        <v>435850.23359999998</v>
      </c>
      <c r="H175" s="2">
        <f t="shared" si="1"/>
        <v>0.19999999995343387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80742</v>
      </c>
      <c r="D176" s="1">
        <f>'PR-RAS'!E180</f>
        <v>74481.279999999999</v>
      </c>
      <c r="E176" s="1">
        <v>0</v>
      </c>
      <c r="F176" s="1">
        <v>0</v>
      </c>
      <c r="G176" s="2">
        <f t="shared" si="0"/>
        <v>40198.297999999995</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249581</v>
      </c>
      <c r="D177" s="1">
        <f>'PR-RAS'!E181</f>
        <v>196886.65</v>
      </c>
      <c r="E177" s="1">
        <v>0</v>
      </c>
      <c r="F177" s="1">
        <v>0</v>
      </c>
      <c r="G177" s="2">
        <f t="shared" si="0"/>
        <v>113230.35680000001</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437</v>
      </c>
      <c r="D178" s="1">
        <f>'PR-RAS'!E182</f>
        <v>4182.2</v>
      </c>
      <c r="E178" s="1">
        <v>0</v>
      </c>
      <c r="F178" s="1">
        <v>0</v>
      </c>
      <c r="G178" s="2">
        <f t="shared" si="0"/>
        <v>1557.8477999999998</v>
      </c>
      <c r="H178" s="2">
        <f t="shared" si="1"/>
        <v>0.1999999999998181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62497</v>
      </c>
      <c r="D180" s="1">
        <f>'PR-RAS'!E184</f>
        <v>88466.93</v>
      </c>
      <c r="E180" s="1">
        <v>0</v>
      </c>
      <c r="F180" s="1">
        <v>0</v>
      </c>
      <c r="G180" s="2">
        <f t="shared" si="0"/>
        <v>42858.123939999998</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210222</v>
      </c>
      <c r="D181" s="1">
        <f>'PR-RAS'!E185</f>
        <v>228882.22</v>
      </c>
      <c r="E181" s="1">
        <v>0</v>
      </c>
      <c r="F181" s="1">
        <v>0</v>
      </c>
      <c r="G181" s="2">
        <f t="shared" si="0"/>
        <v>120237.55919999999</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52764</v>
      </c>
      <c r="D182" s="1">
        <f>'PR-RAS'!E186</f>
        <v>62213.4</v>
      </c>
      <c r="E182" s="1">
        <v>0</v>
      </c>
      <c r="F182" s="1">
        <v>0</v>
      </c>
      <c r="G182" s="2">
        <f t="shared" si="0"/>
        <v>32071.534799999998</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458728</v>
      </c>
      <c r="D184" s="1">
        <f>'PR-RAS'!E188</f>
        <v>421326.07</v>
      </c>
      <c r="E184" s="1">
        <v>0</v>
      </c>
      <c r="F184" s="1">
        <v>0</v>
      </c>
      <c r="G184" s="2">
        <f t="shared" si="0"/>
        <v>238152.56562000001</v>
      </c>
      <c r="H184" s="2">
        <f t="shared" si="1"/>
        <v>7.0000000006984919E-2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52587</v>
      </c>
      <c r="D185" s="1">
        <f>'PR-RAS'!E189</f>
        <v>28329.79</v>
      </c>
      <c r="E185" s="1">
        <v>0</v>
      </c>
      <c r="F185" s="1">
        <v>0</v>
      </c>
      <c r="G185" s="2">
        <f t="shared" si="0"/>
        <v>20101.370719999999</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39555</v>
      </c>
      <c r="D186" s="1">
        <f>'PR-RAS'!E190</f>
        <v>45362.239999999998</v>
      </c>
      <c r="E186" s="1">
        <v>0</v>
      </c>
      <c r="F186" s="1">
        <v>0</v>
      </c>
      <c r="G186" s="2">
        <f t="shared" si="0"/>
        <v>24101.703799999999</v>
      </c>
      <c r="H186" s="2">
        <f t="shared" si="1"/>
        <v>0.23999999999796273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50211</v>
      </c>
      <c r="D187" s="1">
        <f>'PR-RAS'!E191</f>
        <v>31535.79</v>
      </c>
      <c r="E187" s="1">
        <v>0</v>
      </c>
      <c r="F187" s="1">
        <v>0</v>
      </c>
      <c r="G187" s="2">
        <f t="shared" si="0"/>
        <v>21070.559880000001</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10195</v>
      </c>
      <c r="D188" s="1">
        <f>'PR-RAS'!E192</f>
        <v>10466.68</v>
      </c>
      <c r="E188" s="1">
        <v>0</v>
      </c>
      <c r="F188" s="1">
        <v>0</v>
      </c>
      <c r="G188" s="2">
        <f t="shared" si="0"/>
        <v>5821.0033199999998</v>
      </c>
      <c r="H188" s="2">
        <f t="shared" si="1"/>
        <v>0.31999999999970896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56847</v>
      </c>
      <c r="D189" s="1">
        <f>'PR-RAS'!E193</f>
        <v>66099.95</v>
      </c>
      <c r="E189" s="1">
        <v>0</v>
      </c>
      <c r="F189" s="1">
        <v>0</v>
      </c>
      <c r="G189" s="2">
        <f t="shared" si="0"/>
        <v>35540.817199999998</v>
      </c>
      <c r="H189" s="2">
        <f t="shared" si="1"/>
        <v>5.0000000002910383E-2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249333</v>
      </c>
      <c r="D191" s="1">
        <f>'PR-RAS'!E195</f>
        <v>239531.62</v>
      </c>
      <c r="E191" s="1">
        <v>0</v>
      </c>
      <c r="F191" s="1">
        <v>0</v>
      </c>
      <c r="G191" s="2">
        <f t="shared" si="0"/>
        <v>138395.2856</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74051</v>
      </c>
      <c r="D192" s="1">
        <f>'PR-RAS'!E196</f>
        <v>32698.899999999994</v>
      </c>
      <c r="E192" s="1">
        <v>0</v>
      </c>
      <c r="F192" s="1">
        <v>0</v>
      </c>
      <c r="G192" s="2">
        <f t="shared" si="0"/>
        <v>26634.720799999999</v>
      </c>
      <c r="H192" s="2">
        <f t="shared" si="1"/>
        <v>0.10000000000582077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22662</v>
      </c>
      <c r="D198" s="1">
        <f>'PR-RAS'!E202</f>
        <v>5990.92</v>
      </c>
      <c r="E198" s="1">
        <v>0</v>
      </c>
      <c r="F198" s="1">
        <v>0</v>
      </c>
      <c r="G198" s="2">
        <f t="shared" si="0"/>
        <v>6824.8364799999999</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530.23</v>
      </c>
      <c r="E200" s="1">
        <v>0</v>
      </c>
      <c r="F200" s="1">
        <v>0</v>
      </c>
      <c r="G200" s="2">
        <f t="shared" si="0"/>
        <v>211.03154000000001</v>
      </c>
      <c r="H200" s="2">
        <f t="shared" si="1"/>
        <v>0.23000000000001819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22662</v>
      </c>
      <c r="D201" s="1">
        <f>'PR-RAS'!E205</f>
        <v>5460.69</v>
      </c>
      <c r="E201" s="1">
        <v>0</v>
      </c>
      <c r="F201" s="1">
        <v>0</v>
      </c>
      <c r="G201" s="2">
        <f t="shared" si="0"/>
        <v>6716.6759999999995</v>
      </c>
      <c r="H201" s="2">
        <f t="shared" si="1"/>
        <v>0.31000000000040018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51389</v>
      </c>
      <c r="D206" s="1">
        <f>'PR-RAS'!E210</f>
        <v>26707.979999999996</v>
      </c>
      <c r="E206" s="1">
        <v>0</v>
      </c>
      <c r="F206" s="1">
        <v>0</v>
      </c>
      <c r="G206" s="2">
        <f t="shared" si="0"/>
        <v>21485.016799999998</v>
      </c>
      <c r="H206" s="2">
        <f t="shared" si="1"/>
        <v>2.0000000004074536E-2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20764</v>
      </c>
      <c r="D207" s="1">
        <f>'PR-RAS'!E211</f>
        <v>22039.62</v>
      </c>
      <c r="E207" s="1">
        <v>0</v>
      </c>
      <c r="F207" s="1">
        <v>0</v>
      </c>
      <c r="G207" s="2">
        <f t="shared" si="0"/>
        <v>13357.707439999998</v>
      </c>
      <c r="H207" s="2">
        <f t="shared" si="1"/>
        <v>0.38000000000101863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43.28</v>
      </c>
      <c r="E209" s="1">
        <v>0</v>
      </c>
      <c r="F209" s="1">
        <v>0</v>
      </c>
      <c r="G209" s="2">
        <f t="shared" si="0"/>
        <v>18.004480000000001</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30625</v>
      </c>
      <c r="D210" s="1">
        <f>'PR-RAS'!E214</f>
        <v>4625.08</v>
      </c>
      <c r="E210" s="1">
        <v>0</v>
      </c>
      <c r="F210" s="1">
        <v>0</v>
      </c>
      <c r="G210" s="2">
        <f t="shared" si="0"/>
        <v>8333.9084400000011</v>
      </c>
      <c r="H210" s="2">
        <f t="shared" si="1"/>
        <v>7.999999999992724E-2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80080</v>
      </c>
      <c r="D211" s="1">
        <f>'PR-RAS'!E215</f>
        <v>107370.32</v>
      </c>
      <c r="E211" s="1">
        <v>0</v>
      </c>
      <c r="F211" s="1">
        <v>0</v>
      </c>
      <c r="G211" s="2">
        <f t="shared" si="0"/>
        <v>61912.3344</v>
      </c>
      <c r="H211" s="2">
        <f t="shared" si="1"/>
        <v>0.32000000000698492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68869.77</v>
      </c>
      <c r="E212" s="1">
        <v>0</v>
      </c>
      <c r="F212" s="1">
        <v>0</v>
      </c>
      <c r="G212" s="2">
        <f t="shared" si="0"/>
        <v>29063.042939999999</v>
      </c>
      <c r="H212" s="2">
        <f t="shared" si="1"/>
        <v>0.22999999999592546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68869.77</v>
      </c>
      <c r="E214" s="1">
        <v>0</v>
      </c>
      <c r="F214" s="1">
        <v>0</v>
      </c>
      <c r="G214" s="2">
        <f t="shared" si="0"/>
        <v>29338.52202</v>
      </c>
      <c r="H214" s="2">
        <f t="shared" si="1"/>
        <v>0.22999999999592546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80080</v>
      </c>
      <c r="D215" s="1">
        <f>'PR-RAS'!E219</f>
        <v>38500.550000000003</v>
      </c>
      <c r="E215" s="1">
        <v>0</v>
      </c>
      <c r="F215" s="1">
        <v>0</v>
      </c>
      <c r="G215" s="2">
        <f t="shared" si="0"/>
        <v>33615.3554</v>
      </c>
      <c r="H215" s="2">
        <f t="shared" si="1"/>
        <v>0.44999999999708962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80080</v>
      </c>
      <c r="D218" s="1">
        <f>'PR-RAS'!E222</f>
        <v>38500.550000000003</v>
      </c>
      <c r="E218" s="1">
        <v>0</v>
      </c>
      <c r="F218" s="1">
        <v>0</v>
      </c>
      <c r="G218" s="2">
        <f t="shared" si="0"/>
        <v>34086.598700000002</v>
      </c>
      <c r="H218" s="2">
        <f t="shared" si="1"/>
        <v>0.44999999999708962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1041915</v>
      </c>
      <c r="D220" s="1">
        <f>'PR-RAS'!E224</f>
        <v>1315229.97</v>
      </c>
      <c r="E220" s="1">
        <v>0</v>
      </c>
      <c r="F220" s="1">
        <v>0</v>
      </c>
      <c r="G220" s="2">
        <f t="shared" si="0"/>
        <v>804250.11185999995</v>
      </c>
      <c r="H220" s="2">
        <f t="shared" si="1"/>
        <v>3.0000000027939677E-2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44099</v>
      </c>
      <c r="D227" s="1">
        <f>'PR-RAS'!E231</f>
        <v>15980.119999999999</v>
      </c>
      <c r="E227" s="1">
        <v>0</v>
      </c>
      <c r="F227" s="1">
        <v>0</v>
      </c>
      <c r="G227" s="2">
        <f t="shared" si="0"/>
        <v>17189.388239999997</v>
      </c>
      <c r="H227" s="2">
        <f t="shared" si="1"/>
        <v>0.11999999999898137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10000</v>
      </c>
      <c r="E228" s="1">
        <v>0</v>
      </c>
      <c r="F228" s="1">
        <v>0</v>
      </c>
      <c r="G228" s="2">
        <f t="shared" si="0"/>
        <v>4540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44099</v>
      </c>
      <c r="D229" s="1">
        <f>'PR-RAS'!E233</f>
        <v>5980.12</v>
      </c>
      <c r="E229" s="1">
        <v>0</v>
      </c>
      <c r="F229" s="1">
        <v>0</v>
      </c>
      <c r="G229" s="2">
        <f t="shared" si="0"/>
        <v>12781.506719999999</v>
      </c>
      <c r="H229" s="2">
        <f t="shared" si="1"/>
        <v>0.11999999999989086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194620</v>
      </c>
      <c r="D232" s="1">
        <f>'PR-RAS'!E236</f>
        <v>600392.76</v>
      </c>
      <c r="E232" s="1">
        <v>0</v>
      </c>
      <c r="F232" s="1">
        <v>0</v>
      </c>
      <c r="G232" s="2">
        <f t="shared" si="0"/>
        <v>322338.67512000003</v>
      </c>
      <c r="H232" s="2">
        <f t="shared" si="1"/>
        <v>0.23999999999068677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103039</v>
      </c>
      <c r="D233" s="1">
        <f>'PR-RAS'!E237</f>
        <v>191871.71</v>
      </c>
      <c r="E233" s="1">
        <v>0</v>
      </c>
      <c r="F233" s="1">
        <v>0</v>
      </c>
      <c r="G233" s="2">
        <f t="shared" si="0"/>
        <v>112933.52144</v>
      </c>
      <c r="H233" s="2">
        <f t="shared" si="1"/>
        <v>0.29000000000814907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91581</v>
      </c>
      <c r="D234" s="1">
        <f>'PR-RAS'!E238</f>
        <v>408521.05</v>
      </c>
      <c r="E234" s="1">
        <v>0</v>
      </c>
      <c r="F234" s="1">
        <v>0</v>
      </c>
      <c r="G234" s="2">
        <f t="shared" si="0"/>
        <v>211709.18230000001</v>
      </c>
      <c r="H234" s="2">
        <f t="shared" si="1"/>
        <v>4.9999999988358468E-2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803196</v>
      </c>
      <c r="D236" s="1">
        <f>'PR-RAS'!E240</f>
        <v>698857.09</v>
      </c>
      <c r="E236" s="1">
        <v>0</v>
      </c>
      <c r="F236" s="1">
        <v>0</v>
      </c>
      <c r="G236" s="2">
        <f t="shared" si="0"/>
        <v>517213.89229999989</v>
      </c>
      <c r="H236" s="2">
        <f t="shared" si="1"/>
        <v>8.999999996740371E-2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803196</v>
      </c>
      <c r="D237" s="1">
        <f>'PR-RAS'!E241</f>
        <v>698857.09</v>
      </c>
      <c r="E237" s="1">
        <v>0</v>
      </c>
      <c r="F237" s="1">
        <v>0</v>
      </c>
      <c r="G237" s="2">
        <f t="shared" si="0"/>
        <v>519414.8024799999</v>
      </c>
      <c r="H237" s="2">
        <f t="shared" si="1"/>
        <v>8.999999996740371E-2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352485</v>
      </c>
      <c r="D248" s="1">
        <f>'PR-RAS'!E252</f>
        <v>298588.58</v>
      </c>
      <c r="E248" s="1">
        <v>0</v>
      </c>
      <c r="F248" s="1">
        <v>0</v>
      </c>
      <c r="G248" s="2">
        <f t="shared" si="0"/>
        <v>234566.55352000002</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352485</v>
      </c>
      <c r="D255" s="1">
        <f>'PR-RAS'!E259</f>
        <v>298588.58</v>
      </c>
      <c r="E255" s="1">
        <v>0</v>
      </c>
      <c r="F255" s="1">
        <v>0</v>
      </c>
      <c r="G255" s="2">
        <f t="shared" si="0"/>
        <v>241214.18864000001</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344645</v>
      </c>
      <c r="D256" s="1">
        <f>'PR-RAS'!E260</f>
        <v>287800.58</v>
      </c>
      <c r="E256" s="1">
        <v>0</v>
      </c>
      <c r="F256" s="1">
        <v>0</v>
      </c>
      <c r="G256" s="2">
        <f t="shared" si="0"/>
        <v>234662.7708</v>
      </c>
      <c r="H256" s="2">
        <f t="shared" si="1"/>
        <v>0.41999999998370185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7840</v>
      </c>
      <c r="D257" s="1">
        <f>'PR-RAS'!E261</f>
        <v>10788</v>
      </c>
      <c r="E257" s="1">
        <v>0</v>
      </c>
      <c r="F257" s="1">
        <v>0</v>
      </c>
      <c r="G257" s="2">
        <f t="shared" si="0"/>
        <v>7530.4960000000001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3186209</v>
      </c>
      <c r="D259" s="1">
        <f>'PR-RAS'!E263</f>
        <v>1888469.96</v>
      </c>
      <c r="E259" s="1">
        <v>0</v>
      </c>
      <c r="F259" s="1">
        <v>0</v>
      </c>
      <c r="G259" s="2">
        <f t="shared" si="0"/>
        <v>1796492.42136</v>
      </c>
      <c r="H259" s="2">
        <f t="shared" si="1"/>
        <v>4.0000000037252903E-2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838463</v>
      </c>
      <c r="D260" s="1">
        <f>'PR-RAS'!E264</f>
        <v>903703.94</v>
      </c>
      <c r="E260" s="1">
        <v>0</v>
      </c>
      <c r="F260" s="1">
        <v>0</v>
      </c>
      <c r="G260" s="2">
        <f t="shared" si="0"/>
        <v>685280.55792000005</v>
      </c>
      <c r="H260" s="2">
        <f t="shared" si="1"/>
        <v>6.0000000055879354E-2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838463</v>
      </c>
      <c r="D261" s="1">
        <f>'PR-RAS'!E265</f>
        <v>903703.94</v>
      </c>
      <c r="E261" s="1">
        <v>0</v>
      </c>
      <c r="F261" s="1">
        <v>0</v>
      </c>
      <c r="G261" s="2">
        <f t="shared" si="0"/>
        <v>687926.42879999999</v>
      </c>
      <c r="H261" s="2">
        <f t="shared" si="1"/>
        <v>6.0000000055879354E-2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130953</v>
      </c>
      <c r="D264" s="1">
        <f>'PR-RAS'!E268</f>
        <v>250417.53999999998</v>
      </c>
      <c r="E264" s="1">
        <v>0</v>
      </c>
      <c r="F264" s="1">
        <v>0</v>
      </c>
      <c r="G264" s="2">
        <f t="shared" si="0"/>
        <v>166160.26504</v>
      </c>
      <c r="H264" s="2">
        <f t="shared" si="1"/>
        <v>0.46000000002095476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130953</v>
      </c>
      <c r="D265" s="1">
        <f>'PR-RAS'!E269</f>
        <v>124417.54</v>
      </c>
      <c r="E265" s="1">
        <v>0</v>
      </c>
      <c r="F265" s="1">
        <v>0</v>
      </c>
      <c r="G265" s="2">
        <f t="shared" ref="G265:G521" si="8">(B265/1000)*(C265*1+D265*2)</f>
        <v>100264.05312</v>
      </c>
      <c r="H265" s="2">
        <f t="shared" ref="H265:H521" si="9">ABS(C265-ROUND(C265,0))+ABS(D265-ROUND(D265,0))</f>
        <v>0.46000000000640284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126000</v>
      </c>
      <c r="E266" s="1">
        <v>0</v>
      </c>
      <c r="F266" s="1">
        <v>0</v>
      </c>
      <c r="G266" s="2">
        <f t="shared" si="8"/>
        <v>66780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839178</v>
      </c>
      <c r="D269" s="1">
        <f>'PR-RAS'!E273</f>
        <v>26875</v>
      </c>
      <c r="E269" s="1">
        <v>0</v>
      </c>
      <c r="F269" s="1">
        <v>0</v>
      </c>
      <c r="G269" s="2">
        <f t="shared" si="8"/>
        <v>239304.70400000003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839178</v>
      </c>
      <c r="D270" s="1">
        <f>'PR-RAS'!E274</f>
        <v>26875</v>
      </c>
      <c r="E270" s="1">
        <v>0</v>
      </c>
      <c r="F270" s="1">
        <v>0</v>
      </c>
      <c r="G270" s="2">
        <f t="shared" si="8"/>
        <v>240197.63200000001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1377615</v>
      </c>
      <c r="D275" s="1">
        <f>'PR-RAS'!E279</f>
        <v>707473.48</v>
      </c>
      <c r="E275" s="1">
        <v>0</v>
      </c>
      <c r="F275" s="1">
        <v>0</v>
      </c>
      <c r="G275" s="2">
        <f t="shared" si="8"/>
        <v>765161.97704000003</v>
      </c>
      <c r="H275" s="2">
        <f t="shared" si="9"/>
        <v>0.47999999998137355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1377615</v>
      </c>
      <c r="D276" s="1">
        <f>'PR-RAS'!E280</f>
        <v>707473.48</v>
      </c>
      <c r="E276" s="1">
        <v>0</v>
      </c>
      <c r="F276" s="1">
        <v>0</v>
      </c>
      <c r="G276" s="2">
        <f t="shared" si="8"/>
        <v>767954.53900000011</v>
      </c>
      <c r="H276" s="2">
        <f t="shared" si="9"/>
        <v>0.47999999998137355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8435912</v>
      </c>
      <c r="D285" s="1">
        <f>'PR-RAS'!E289</f>
        <v>7535305.9799999995</v>
      </c>
      <c r="E285" s="1">
        <v>0</v>
      </c>
      <c r="F285" s="1">
        <v>0</v>
      </c>
      <c r="G285" s="2">
        <f t="shared" si="8"/>
        <v>6675852.8046399998</v>
      </c>
      <c r="H285" s="2">
        <f t="shared" si="9"/>
        <v>2.0000000484287739E-2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6262735</v>
      </c>
      <c r="D286" s="1">
        <f>'PR-RAS'!E290</f>
        <v>6627170.7200000016</v>
      </c>
      <c r="E286" s="1">
        <v>0</v>
      </c>
      <c r="F286" s="1">
        <v>0</v>
      </c>
      <c r="G286" s="2">
        <f t="shared" si="8"/>
        <v>5562366.7854000013</v>
      </c>
      <c r="H286" s="2">
        <f t="shared" si="9"/>
        <v>0.27999999839812517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2119523</v>
      </c>
      <c r="D288" s="1">
        <f>'PR-RAS'!E292</f>
        <v>64739.85</v>
      </c>
      <c r="E288" s="1">
        <v>0</v>
      </c>
      <c r="F288" s="1">
        <v>0</v>
      </c>
      <c r="G288" s="2">
        <f t="shared" si="8"/>
        <v>645463.77489999996</v>
      </c>
      <c r="H288" s="2">
        <f t="shared" si="9"/>
        <v>0.15000000000145519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2570037</v>
      </c>
      <c r="D290" s="1">
        <f>'PR-RAS'!E294</f>
        <v>2582413.4500000002</v>
      </c>
      <c r="E290" s="1">
        <v>0</v>
      </c>
      <c r="F290" s="1">
        <v>0</v>
      </c>
      <c r="G290" s="2">
        <f t="shared" si="8"/>
        <v>2235375.6670999997</v>
      </c>
      <c r="H290" s="2">
        <f t="shared" si="9"/>
        <v>0.45000000018626451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5300</v>
      </c>
      <c r="D291" s="1">
        <f>'PR-RAS'!E295</f>
        <v>4698.8</v>
      </c>
      <c r="E291" s="1">
        <v>0</v>
      </c>
      <c r="F291" s="1">
        <v>0</v>
      </c>
      <c r="G291" s="2">
        <f t="shared" si="8"/>
        <v>4262.3040000000001</v>
      </c>
      <c r="H291" s="2">
        <f t="shared" si="9"/>
        <v>0.1999999999998181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1327965</v>
      </c>
      <c r="D293" s="1">
        <f>'PR-RAS'!E298</f>
        <v>344526.24</v>
      </c>
      <c r="E293" s="1">
        <v>0</v>
      </c>
      <c r="F293" s="1">
        <v>0</v>
      </c>
      <c r="G293" s="2">
        <f t="shared" si="8"/>
        <v>588969.10415999999</v>
      </c>
      <c r="H293" s="2">
        <f t="shared" si="9"/>
        <v>0.23999999999068677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106001</v>
      </c>
      <c r="D294" s="1">
        <f>'PR-RAS'!E299</f>
        <v>138289.39000000001</v>
      </c>
      <c r="E294" s="1">
        <v>0</v>
      </c>
      <c r="F294" s="1">
        <v>0</v>
      </c>
      <c r="G294" s="2">
        <f t="shared" si="8"/>
        <v>112095.87554000001</v>
      </c>
      <c r="H294" s="2">
        <f t="shared" si="9"/>
        <v>0.39000000001396984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106001</v>
      </c>
      <c r="D295" s="1">
        <f>'PR-RAS'!E300</f>
        <v>138289.39000000001</v>
      </c>
      <c r="E295" s="1">
        <v>0</v>
      </c>
      <c r="F295" s="1">
        <v>0</v>
      </c>
      <c r="G295" s="2">
        <f t="shared" si="8"/>
        <v>112478.45532000001</v>
      </c>
      <c r="H295" s="2">
        <f t="shared" si="9"/>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106001</v>
      </c>
      <c r="D296" s="1">
        <f>'PR-RAS'!E301</f>
        <v>138289.39000000001</v>
      </c>
      <c r="E296" s="1">
        <v>0</v>
      </c>
      <c r="F296" s="1">
        <v>0</v>
      </c>
      <c r="G296" s="2">
        <f t="shared" si="8"/>
        <v>112861.03510000001</v>
      </c>
      <c r="H296" s="2">
        <f t="shared" si="9"/>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1221964</v>
      </c>
      <c r="D306" s="1">
        <f>'PR-RAS'!E311</f>
        <v>206236.85</v>
      </c>
      <c r="E306" s="1">
        <v>0</v>
      </c>
      <c r="F306" s="1">
        <v>0</v>
      </c>
      <c r="G306" s="2">
        <f t="shared" si="8"/>
        <v>498503.49849999999</v>
      </c>
      <c r="H306" s="2">
        <f t="shared" si="9"/>
        <v>0.14999999999417923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1221964</v>
      </c>
      <c r="D307" s="1">
        <f>'PR-RAS'!E312</f>
        <v>206236.85</v>
      </c>
      <c r="E307" s="1">
        <v>0</v>
      </c>
      <c r="F307" s="1">
        <v>0</v>
      </c>
      <c r="G307" s="2">
        <f t="shared" si="8"/>
        <v>500137.9362</v>
      </c>
      <c r="H307" s="2">
        <f t="shared" si="9"/>
        <v>0.14999999999417923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5001</v>
      </c>
      <c r="D308" s="1">
        <f>'PR-RAS'!E313</f>
        <v>5000.88</v>
      </c>
      <c r="E308" s="1">
        <v>0</v>
      </c>
      <c r="F308" s="1">
        <v>0</v>
      </c>
      <c r="G308" s="2">
        <f t="shared" si="8"/>
        <v>4605.8473199999999</v>
      </c>
      <c r="H308" s="2">
        <f t="shared" si="9"/>
        <v>0.11999999999989086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1216963</v>
      </c>
      <c r="D311" s="1">
        <f>'PR-RAS'!E316</f>
        <v>201235.97</v>
      </c>
      <c r="E311" s="1">
        <v>0</v>
      </c>
      <c r="F311" s="1">
        <v>0</v>
      </c>
      <c r="G311" s="2">
        <f t="shared" si="8"/>
        <v>502024.83139999997</v>
      </c>
      <c r="H311" s="2">
        <f t="shared" si="9"/>
        <v>2.9999999998835847E-2</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6100745</v>
      </c>
      <c r="D345" s="1">
        <f>'PR-RAS'!E350</f>
        <v>9146930.6499999985</v>
      </c>
      <c r="E345" s="1">
        <v>0</v>
      </c>
      <c r="F345" s="1">
        <v>0</v>
      </c>
      <c r="G345" s="2">
        <f t="shared" si="8"/>
        <v>8391744.5671999976</v>
      </c>
      <c r="H345" s="2">
        <f t="shared" si="9"/>
        <v>0.35000000149011612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38017</v>
      </c>
      <c r="D346" s="1">
        <f>'PR-RAS'!E351</f>
        <v>45195</v>
      </c>
      <c r="E346" s="1">
        <v>0</v>
      </c>
      <c r="F346" s="1">
        <v>0</v>
      </c>
      <c r="G346" s="2">
        <f t="shared" si="8"/>
        <v>44300.414999999994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38017</v>
      </c>
      <c r="D347" s="1">
        <f>'PR-RAS'!E352</f>
        <v>10195</v>
      </c>
      <c r="E347" s="1">
        <v>0</v>
      </c>
      <c r="F347" s="1">
        <v>0</v>
      </c>
      <c r="G347" s="2">
        <f t="shared" si="8"/>
        <v>20208.822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38017</v>
      </c>
      <c r="D348" s="1">
        <f>'PR-RAS'!E353</f>
        <v>10195</v>
      </c>
      <c r="E348" s="1">
        <v>0</v>
      </c>
      <c r="F348" s="1">
        <v>0</v>
      </c>
      <c r="G348" s="2">
        <f t="shared" si="8"/>
        <v>20267.228999999999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35000</v>
      </c>
      <c r="E351" s="1">
        <v>0</v>
      </c>
      <c r="F351" s="1">
        <v>0</v>
      </c>
      <c r="G351" s="2">
        <f t="shared" si="8"/>
        <v>24500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35000</v>
      </c>
      <c r="E355" s="1">
        <v>0</v>
      </c>
      <c r="F355" s="1">
        <v>0</v>
      </c>
      <c r="G355" s="2">
        <f t="shared" si="8"/>
        <v>24780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5526856</v>
      </c>
      <c r="D358" s="1">
        <f>'PR-RAS'!E363</f>
        <v>6855010.6499999994</v>
      </c>
      <c r="E358" s="1">
        <v>0</v>
      </c>
      <c r="F358" s="1">
        <v>0</v>
      </c>
      <c r="G358" s="2">
        <f t="shared" si="8"/>
        <v>6867565.1960999984</v>
      </c>
      <c r="H358" s="2">
        <f t="shared" si="9"/>
        <v>0.35000000055879354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5047476</v>
      </c>
      <c r="D359" s="1">
        <f>'PR-RAS'!E364</f>
        <v>6806449.6499999994</v>
      </c>
      <c r="E359" s="1">
        <v>0</v>
      </c>
      <c r="F359" s="1">
        <v>0</v>
      </c>
      <c r="G359" s="2">
        <f t="shared" si="8"/>
        <v>6680414.3573999982</v>
      </c>
      <c r="H359" s="2">
        <f t="shared" si="9"/>
        <v>0.35000000055879354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188250</v>
      </c>
      <c r="D360" s="1">
        <f>'PR-RAS'!E365</f>
        <v>0</v>
      </c>
      <c r="E360" s="1">
        <v>0</v>
      </c>
      <c r="F360" s="1">
        <v>0</v>
      </c>
      <c r="G360" s="2">
        <f t="shared" si="8"/>
        <v>67581.75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2825982</v>
      </c>
      <c r="D361" s="1">
        <f>'PR-RAS'!E366</f>
        <v>375347.22</v>
      </c>
      <c r="E361" s="1">
        <v>0</v>
      </c>
      <c r="F361" s="1">
        <v>0</v>
      </c>
      <c r="G361" s="2">
        <f t="shared" si="8"/>
        <v>1287603.5183999999</v>
      </c>
      <c r="H361" s="2">
        <f t="shared" si="9"/>
        <v>0.21999999997206032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1673706</v>
      </c>
      <c r="D362" s="1">
        <f>'PR-RAS'!E367</f>
        <v>4727808.3</v>
      </c>
      <c r="E362" s="1">
        <v>0</v>
      </c>
      <c r="F362" s="1">
        <v>0</v>
      </c>
      <c r="G362" s="2">
        <f t="shared" si="8"/>
        <v>4017685.4585999995</v>
      </c>
      <c r="H362" s="2">
        <f t="shared" si="9"/>
        <v>0.29999999981373549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359538</v>
      </c>
      <c r="D363" s="1">
        <f>'PR-RAS'!E368</f>
        <v>1703294.13</v>
      </c>
      <c r="E363" s="1">
        <v>0</v>
      </c>
      <c r="F363" s="1">
        <v>0</v>
      </c>
      <c r="G363" s="2">
        <f t="shared" si="8"/>
        <v>1363337.70612</v>
      </c>
      <c r="H363" s="2">
        <f t="shared" si="9"/>
        <v>0.12999999988824129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479380</v>
      </c>
      <c r="D364" s="1">
        <f>'PR-RAS'!E369</f>
        <v>48561</v>
      </c>
      <c r="E364" s="1">
        <v>0</v>
      </c>
      <c r="F364" s="1">
        <v>0</v>
      </c>
      <c r="G364" s="2">
        <f t="shared" si="8"/>
        <v>209270.226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82501</v>
      </c>
      <c r="D365" s="1">
        <f>'PR-RAS'!E370</f>
        <v>8811</v>
      </c>
      <c r="E365" s="1">
        <v>0</v>
      </c>
      <c r="F365" s="1">
        <v>0</v>
      </c>
      <c r="G365" s="2">
        <f t="shared" si="8"/>
        <v>36444.771999999997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28701</v>
      </c>
      <c r="D366" s="1">
        <f>'PR-RAS'!E371</f>
        <v>0</v>
      </c>
      <c r="E366" s="1">
        <v>0</v>
      </c>
      <c r="F366" s="1">
        <v>0</v>
      </c>
      <c r="G366" s="2">
        <f t="shared" si="8"/>
        <v>10475.865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368178</v>
      </c>
      <c r="D371" s="1">
        <f>'PR-RAS'!E376</f>
        <v>39750</v>
      </c>
      <c r="E371" s="1">
        <v>0</v>
      </c>
      <c r="F371" s="1">
        <v>0</v>
      </c>
      <c r="G371" s="2">
        <f t="shared" si="8"/>
        <v>165640.85999999999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535872</v>
      </c>
      <c r="D397" s="1">
        <f>'PR-RAS'!E402</f>
        <v>2246725</v>
      </c>
      <c r="E397" s="1">
        <v>0</v>
      </c>
      <c r="F397" s="1">
        <v>0</v>
      </c>
      <c r="G397" s="2">
        <f t="shared" si="8"/>
        <v>1991611.5120000001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535872</v>
      </c>
      <c r="D398" s="1">
        <f>'PR-RAS'!E403</f>
        <v>2246725</v>
      </c>
      <c r="E398" s="1">
        <v>0</v>
      </c>
      <c r="F398" s="1">
        <v>0</v>
      </c>
      <c r="G398" s="2">
        <f t="shared" si="8"/>
        <v>1996640.834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4772780</v>
      </c>
      <c r="D403" s="1">
        <f>'PR-RAS'!E408</f>
        <v>8802404.4099999983</v>
      </c>
      <c r="E403" s="1">
        <v>0</v>
      </c>
      <c r="F403" s="1">
        <v>0</v>
      </c>
      <c r="G403" s="2">
        <f t="shared" si="8"/>
        <v>8995790.7056399994</v>
      </c>
      <c r="H403" s="2">
        <f t="shared" si="9"/>
        <v>0.40999999828636646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3559873</v>
      </c>
      <c r="D405" s="1">
        <f>'PR-RAS'!E410</f>
        <v>0</v>
      </c>
      <c r="E405" s="1">
        <v>0</v>
      </c>
      <c r="F405" s="1">
        <v>0</v>
      </c>
      <c r="G405" s="2">
        <f t="shared" si="8"/>
        <v>1438188.692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522676</v>
      </c>
      <c r="D406" s="1">
        <f>'PR-RAS'!E411</f>
        <v>418580.97</v>
      </c>
      <c r="E406" s="1">
        <v>0</v>
      </c>
      <c r="F406" s="1">
        <v>0</v>
      </c>
      <c r="G406" s="2">
        <f t="shared" si="8"/>
        <v>550734.36569999997</v>
      </c>
      <c r="H406" s="2">
        <f t="shared" si="9"/>
        <v>3.0000000027939677E-2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16026612</v>
      </c>
      <c r="D407" s="1">
        <f>'PR-RAS'!E412</f>
        <v>14507002.940000001</v>
      </c>
      <c r="E407" s="1">
        <v>0</v>
      </c>
      <c r="F407" s="1">
        <v>0</v>
      </c>
      <c r="G407" s="2">
        <f t="shared" si="8"/>
        <v>18286490.859280001</v>
      </c>
      <c r="H407" s="2">
        <f t="shared" si="9"/>
        <v>5.9999998658895493E-2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14536657</v>
      </c>
      <c r="D408" s="1">
        <f>'PR-RAS'!E413</f>
        <v>16682236.629999999</v>
      </c>
      <c r="E408" s="1">
        <v>0</v>
      </c>
      <c r="F408" s="1">
        <v>0</v>
      </c>
      <c r="G408" s="2">
        <f t="shared" si="8"/>
        <v>19495760.015819997</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1489955</v>
      </c>
      <c r="D409" s="1">
        <f>'PR-RAS'!E414</f>
        <v>0</v>
      </c>
      <c r="E409" s="1">
        <v>0</v>
      </c>
      <c r="F409" s="1">
        <v>0</v>
      </c>
      <c r="G409" s="2">
        <f t="shared" si="8"/>
        <v>607901.64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2175233.6899999976</v>
      </c>
      <c r="E410" s="1">
        <v>0</v>
      </c>
      <c r="F410" s="1">
        <v>0</v>
      </c>
      <c r="G410" s="2">
        <f t="shared" si="8"/>
        <v>1779341.1584199979</v>
      </c>
      <c r="H410" s="2">
        <f t="shared" si="9"/>
        <v>0.31000000238418579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64739.85</v>
      </c>
      <c r="E411" s="1">
        <v>0</v>
      </c>
      <c r="F411" s="1">
        <v>0</v>
      </c>
      <c r="G411" s="2">
        <f t="shared" si="8"/>
        <v>53086.676999999996</v>
      </c>
      <c r="H411" s="2">
        <f t="shared" si="9"/>
        <v>0.15000000000145519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1440350</v>
      </c>
      <c r="D412" s="1">
        <f>'PR-RAS'!E417</f>
        <v>0</v>
      </c>
      <c r="E412" s="1">
        <v>0</v>
      </c>
      <c r="F412" s="1">
        <v>0</v>
      </c>
      <c r="G412" s="2">
        <f t="shared" si="8"/>
        <v>591983.85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3092713</v>
      </c>
      <c r="D413" s="1">
        <f>'PR-RAS'!E418</f>
        <v>3000994.42</v>
      </c>
      <c r="E413" s="1">
        <v>0</v>
      </c>
      <c r="F413" s="1">
        <v>0</v>
      </c>
      <c r="G413" s="2">
        <f t="shared" si="8"/>
        <v>3747017.15808</v>
      </c>
      <c r="H413" s="2">
        <f t="shared" si="9"/>
        <v>0.41999999992549419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615973</v>
      </c>
      <c r="D414" s="1">
        <f>'PR-RAS'!E420</f>
        <v>3803902.0300000003</v>
      </c>
      <c r="E414" s="1">
        <v>0</v>
      </c>
      <c r="F414" s="1">
        <v>0</v>
      </c>
      <c r="G414" s="2">
        <f t="shared" si="8"/>
        <v>3396419.9257800002</v>
      </c>
      <c r="H414" s="2">
        <f t="shared" si="9"/>
        <v>3.0000000260770321E-2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615973</v>
      </c>
      <c r="D478" s="1">
        <f>'PR-RAS'!E484</f>
        <v>3803902.0300000003</v>
      </c>
      <c r="E478" s="1">
        <v>0</v>
      </c>
      <c r="F478" s="1">
        <v>0</v>
      </c>
      <c r="G478" s="2">
        <f t="shared" si="8"/>
        <v>3922741.6576200002</v>
      </c>
      <c r="H478" s="2">
        <f t="shared" si="9"/>
        <v>3.0000000260770321E-2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1566900.57</v>
      </c>
      <c r="E484" s="1">
        <v>0</v>
      </c>
      <c r="F484" s="1">
        <v>0</v>
      </c>
      <c r="G484" s="2">
        <f t="shared" si="8"/>
        <v>1513625.95062</v>
      </c>
      <c r="H484" s="2">
        <f t="shared" si="9"/>
        <v>0.42999999993480742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1566900.57</v>
      </c>
      <c r="E485" s="1">
        <v>0</v>
      </c>
      <c r="F485" s="1">
        <v>0</v>
      </c>
      <c r="G485" s="2">
        <f t="shared" si="8"/>
        <v>1516759.7517600001</v>
      </c>
      <c r="H485" s="2">
        <f t="shared" si="9"/>
        <v>0.42999999993480742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615973</v>
      </c>
      <c r="D489" s="1">
        <f>'PR-RAS'!E495</f>
        <v>1912018.53</v>
      </c>
      <c r="E489" s="1">
        <v>0</v>
      </c>
      <c r="F489" s="1">
        <v>0</v>
      </c>
      <c r="G489" s="2">
        <f t="shared" si="8"/>
        <v>2166724.9092800003</v>
      </c>
      <c r="H489" s="2">
        <f t="shared" si="9"/>
        <v>0.46999999997206032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615973</v>
      </c>
      <c r="D490" s="1">
        <f>'PR-RAS'!E496</f>
        <v>1912018.53</v>
      </c>
      <c r="E490" s="1">
        <v>0</v>
      </c>
      <c r="F490" s="1">
        <v>0</v>
      </c>
      <c r="G490" s="2">
        <f t="shared" si="8"/>
        <v>2171164.91934</v>
      </c>
      <c r="H490" s="2">
        <f t="shared" si="9"/>
        <v>0.46999999997206032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324982.93</v>
      </c>
      <c r="E501" s="1">
        <v>0</v>
      </c>
      <c r="F501" s="1">
        <v>0</v>
      </c>
      <c r="G501" s="2">
        <f t="shared" si="8"/>
        <v>324982.93</v>
      </c>
      <c r="H501" s="2">
        <f t="shared" si="9"/>
        <v>7.0000000006984919E-2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324982.93</v>
      </c>
      <c r="E502" s="1">
        <v>0</v>
      </c>
      <c r="F502" s="1">
        <v>0</v>
      </c>
      <c r="G502" s="2">
        <f t="shared" si="8"/>
        <v>325632.89585999999</v>
      </c>
      <c r="H502" s="2">
        <f t="shared" si="9"/>
        <v>7.0000000006984919E-2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1961485</v>
      </c>
      <c r="D522" s="1">
        <f>'PR-RAS'!E528</f>
        <v>0</v>
      </c>
      <c r="E522" s="1">
        <v>0</v>
      </c>
      <c r="F522" s="1">
        <v>0</v>
      </c>
      <c r="G522" s="2">
        <f t="shared" ref="G522:G809" si="10">(B522/1000)*(C522*1+D522*2)</f>
        <v>1021933.6850000001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1961485</v>
      </c>
      <c r="D587" s="1">
        <f>'PR-RAS'!E593</f>
        <v>0</v>
      </c>
      <c r="E587" s="1">
        <v>0</v>
      </c>
      <c r="F587" s="1">
        <v>0</v>
      </c>
      <c r="G587" s="2">
        <f t="shared" si="10"/>
        <v>1149430.21</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1848195</v>
      </c>
      <c r="D599" s="1">
        <f>'PR-RAS'!E605</f>
        <v>0</v>
      </c>
      <c r="E599" s="1">
        <v>0</v>
      </c>
      <c r="F599" s="1">
        <v>0</v>
      </c>
      <c r="G599" s="2">
        <f t="shared" si="10"/>
        <v>1105220.6099999999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1848195</v>
      </c>
      <c r="D600" s="1">
        <f>'PR-RAS'!E606</f>
        <v>0</v>
      </c>
      <c r="E600" s="1">
        <v>0</v>
      </c>
      <c r="F600" s="1">
        <v>0</v>
      </c>
      <c r="G600" s="2">
        <f t="shared" si="10"/>
        <v>1107068.8049999999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113290</v>
      </c>
      <c r="D611" s="1">
        <f>'PR-RAS'!E617</f>
        <v>0</v>
      </c>
      <c r="E611" s="1">
        <v>0</v>
      </c>
      <c r="F611" s="1">
        <v>0</v>
      </c>
      <c r="G611" s="2">
        <f t="shared" si="10"/>
        <v>69106.899999999994</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113290</v>
      </c>
      <c r="D612" s="1">
        <f>'PR-RAS'!E618</f>
        <v>0</v>
      </c>
      <c r="E612" s="1">
        <v>0</v>
      </c>
      <c r="F612" s="1">
        <v>0</v>
      </c>
      <c r="G612" s="2">
        <f t="shared" si="10"/>
        <v>69220.19</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3803902.0300000003</v>
      </c>
      <c r="E629" s="1">
        <v>0</v>
      </c>
      <c r="F629" s="1">
        <v>0</v>
      </c>
      <c r="G629" s="2">
        <f t="shared" si="10"/>
        <v>4777700.9496800005</v>
      </c>
      <c r="H629" s="2">
        <f t="shared" si="11"/>
        <v>3.0000000260770321E-2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1345512</v>
      </c>
      <c r="D630" s="1">
        <f>'PR-RAS'!E636</f>
        <v>0</v>
      </c>
      <c r="E630" s="1">
        <v>0</v>
      </c>
      <c r="F630" s="1">
        <v>0</v>
      </c>
      <c r="G630" s="2">
        <f t="shared" si="10"/>
        <v>846327.04799999995</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1345512</v>
      </c>
      <c r="D631" s="1">
        <f>'PR-RAS'!E637</f>
        <v>0</v>
      </c>
      <c r="E631" s="1">
        <v>0</v>
      </c>
      <c r="F631" s="1">
        <v>0</v>
      </c>
      <c r="G631" s="2">
        <f t="shared" si="10"/>
        <v>847672.56</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16642585</v>
      </c>
      <c r="D633" s="1">
        <f>'PR-RAS'!E639</f>
        <v>18310904.970000003</v>
      </c>
      <c r="E633" s="1">
        <v>0</v>
      </c>
      <c r="F633" s="1">
        <v>0</v>
      </c>
      <c r="G633" s="2">
        <f t="shared" si="10"/>
        <v>33663097.602080002</v>
      </c>
      <c r="H633" s="2">
        <f t="shared" si="11"/>
        <v>2.9999997466802597E-2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16498142</v>
      </c>
      <c r="D634" s="1">
        <f>'PR-RAS'!E640</f>
        <v>16682236.629999999</v>
      </c>
      <c r="E634" s="1">
        <v>0</v>
      </c>
      <c r="F634" s="1">
        <v>0</v>
      </c>
      <c r="G634" s="2">
        <f t="shared" si="10"/>
        <v>31563035.45958</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144443</v>
      </c>
      <c r="D635" s="1">
        <f>'PR-RAS'!E641</f>
        <v>1628668.3400000036</v>
      </c>
      <c r="E635" s="1">
        <v>0</v>
      </c>
      <c r="F635" s="1">
        <v>0</v>
      </c>
      <c r="G635" s="2">
        <f t="shared" si="10"/>
        <v>2156728.3171200044</v>
      </c>
      <c r="H635" s="2">
        <f t="shared" si="11"/>
        <v>0.34000000357627869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64739.85</v>
      </c>
      <c r="E637" s="1">
        <v>0</v>
      </c>
      <c r="F637" s="1">
        <v>0</v>
      </c>
      <c r="G637" s="2">
        <f t="shared" si="10"/>
        <v>82349.089200000002</v>
      </c>
      <c r="H637" s="2">
        <f t="shared" si="11"/>
        <v>0.15000000000145519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94838</v>
      </c>
      <c r="D638" s="1">
        <f>'PR-RAS'!E644</f>
        <v>0</v>
      </c>
      <c r="E638" s="1">
        <v>0</v>
      </c>
      <c r="F638" s="1">
        <v>0</v>
      </c>
      <c r="G638" s="2">
        <f t="shared" si="10"/>
        <v>60411.806000000004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49605</v>
      </c>
      <c r="D639" s="1">
        <f>'PR-RAS'!E645</f>
        <v>1693408.1900000037</v>
      </c>
      <c r="E639" s="1">
        <v>0</v>
      </c>
      <c r="F639" s="1">
        <v>0</v>
      </c>
      <c r="G639" s="2">
        <f t="shared" si="10"/>
        <v>2192436.8404400046</v>
      </c>
      <c r="H639" s="2">
        <f t="shared" si="11"/>
        <v>0.19000000366941094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20423</v>
      </c>
      <c r="D641" s="1">
        <f>'PR-RAS'!E647</f>
        <v>19841.990000000002</v>
      </c>
      <c r="E641" s="1">
        <v>0</v>
      </c>
      <c r="F641" s="1">
        <v>0</v>
      </c>
      <c r="G641" s="2">
        <f t="shared" si="10"/>
        <v>38468.467200000006</v>
      </c>
      <c r="H641" s="2">
        <f t="shared" si="11"/>
        <v>9.9999999983992893E-3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41887</v>
      </c>
      <c r="D642" s="1">
        <f>'PR-RAS'!E649</f>
        <v>726197.77</v>
      </c>
      <c r="E642" s="1">
        <v>0</v>
      </c>
      <c r="F642" s="1">
        <v>0</v>
      </c>
      <c r="G642" s="2">
        <f t="shared" si="10"/>
        <v>957835.10814000003</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16875279</v>
      </c>
      <c r="D643" s="1">
        <f>'PR-RAS'!E650</f>
        <v>21667101.920000002</v>
      </c>
      <c r="E643" s="1">
        <v>0</v>
      </c>
      <c r="F643" s="1">
        <v>0</v>
      </c>
      <c r="G643" s="2">
        <f t="shared" si="10"/>
        <v>38654487.983280003</v>
      </c>
      <c r="H643" s="2">
        <f t="shared" si="11"/>
        <v>7.9999998211860657E-2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16190968</v>
      </c>
      <c r="D644" s="1">
        <f>'PR-RAS'!E651</f>
        <v>20626727.640000001</v>
      </c>
      <c r="E644" s="1">
        <v>0</v>
      </c>
      <c r="F644" s="1">
        <v>0</v>
      </c>
      <c r="G644" s="2">
        <f t="shared" si="10"/>
        <v>36936764.169040002</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726198</v>
      </c>
      <c r="D645" s="1">
        <f>'PR-RAS'!E652</f>
        <v>1766572.0500000007</v>
      </c>
      <c r="E645" s="1">
        <v>0</v>
      </c>
      <c r="F645" s="1">
        <v>0</v>
      </c>
      <c r="G645" s="2">
        <f t="shared" si="10"/>
        <v>2743016.3124000011</v>
      </c>
      <c r="H645" s="2">
        <f t="shared" si="11"/>
        <v>5.000000074505806E-2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11</v>
      </c>
      <c r="E646" s="1">
        <v>0</v>
      </c>
      <c r="F646" s="1">
        <v>0</v>
      </c>
      <c r="G646" s="2">
        <f t="shared" si="10"/>
        <v>20.64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631</v>
      </c>
      <c r="D653" s="1">
        <f>'PR-RAS'!E660</f>
        <v>0</v>
      </c>
      <c r="E653" s="1">
        <v>0</v>
      </c>
      <c r="F653" s="1">
        <v>0</v>
      </c>
      <c r="G653" s="2">
        <f t="shared" si="10"/>
        <v>411.41200000000003</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4742249</v>
      </c>
      <c r="D654" s="1">
        <f>'PR-RAS'!E661</f>
        <v>4768099.72</v>
      </c>
      <c r="E654" s="1">
        <v>0</v>
      </c>
      <c r="F654" s="1">
        <v>0</v>
      </c>
      <c r="G654" s="2">
        <f t="shared" si="10"/>
        <v>9323826.8313200008</v>
      </c>
      <c r="H654" s="2">
        <f t="shared" si="11"/>
        <v>0.28000000026077032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856664</v>
      </c>
      <c r="D655" s="1">
        <f>'PR-RAS'!E662</f>
        <v>30000</v>
      </c>
      <c r="E655" s="1">
        <v>0</v>
      </c>
      <c r="F655" s="1">
        <v>0</v>
      </c>
      <c r="G655" s="2">
        <f t="shared" si="10"/>
        <v>599498.25600000005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104565</v>
      </c>
      <c r="D662" s="1">
        <f>'PR-RAS'!E669</f>
        <v>52371.74</v>
      </c>
      <c r="E662" s="1">
        <v>0</v>
      </c>
      <c r="F662" s="1">
        <v>0</v>
      </c>
      <c r="G662" s="2">
        <f t="shared" si="10"/>
        <v>138352.90528000001</v>
      </c>
      <c r="H662" s="2">
        <f t="shared" si="11"/>
        <v>0.26000000000203727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36946</v>
      </c>
      <c r="D663" s="1">
        <f>'PR-RAS'!E670</f>
        <v>7010</v>
      </c>
      <c r="E663" s="1">
        <v>0</v>
      </c>
      <c r="F663" s="1">
        <v>0</v>
      </c>
      <c r="G663" s="2">
        <f t="shared" si="10"/>
        <v>33739.491999999998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293994</v>
      </c>
      <c r="D666" s="1">
        <f>'PR-RAS'!E673</f>
        <v>0</v>
      </c>
      <c r="E666" s="1">
        <v>0</v>
      </c>
      <c r="F666" s="1">
        <v>0</v>
      </c>
      <c r="G666" s="2">
        <f t="shared" si="10"/>
        <v>195506.01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5325852</v>
      </c>
      <c r="D687" s="1">
        <f>'PR-RAS'!E694</f>
        <v>5617312.1200000001</v>
      </c>
      <c r="E687" s="1">
        <v>0</v>
      </c>
      <c r="F687" s="1">
        <v>0</v>
      </c>
      <c r="G687" s="2">
        <f t="shared" si="10"/>
        <v>11360486.70064</v>
      </c>
      <c r="H687" s="2">
        <f t="shared" si="11"/>
        <v>0.12000000011175871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30003</v>
      </c>
      <c r="D703" s="1">
        <f>'PR-RAS'!E710</f>
        <v>33558.32</v>
      </c>
      <c r="E703" s="1">
        <v>0</v>
      </c>
      <c r="F703" s="1">
        <v>0</v>
      </c>
      <c r="G703" s="2">
        <f t="shared" si="10"/>
        <v>68177.987280000001</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52890</v>
      </c>
      <c r="D711" s="1">
        <f>'PR-RAS'!E718</f>
        <v>54792.11</v>
      </c>
      <c r="E711" s="1">
        <v>0</v>
      </c>
      <c r="F711" s="1">
        <v>0</v>
      </c>
      <c r="G711" s="2">
        <f t="shared" si="10"/>
        <v>115356.69619999999</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2345.6999999999998</v>
      </c>
      <c r="E712" s="1">
        <v>0</v>
      </c>
      <c r="F712" s="1">
        <v>0</v>
      </c>
      <c r="G712" s="2">
        <f t="shared" si="10"/>
        <v>3335.5853999999995</v>
      </c>
      <c r="H712" s="2">
        <f t="shared" si="11"/>
        <v>0.3000000000001819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27610</v>
      </c>
      <c r="D718" s="1">
        <f>'PR-RAS'!E725</f>
        <v>27946.959999999999</v>
      </c>
      <c r="E718" s="1">
        <v>0</v>
      </c>
      <c r="F718" s="1">
        <v>0</v>
      </c>
      <c r="G718" s="2">
        <f t="shared" si="10"/>
        <v>59872.310639999996</v>
      </c>
      <c r="H718" s="2">
        <f t="shared" si="11"/>
        <v>4.0000000000873115E-2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4471</v>
      </c>
      <c r="D719" s="1">
        <f>'PR-RAS'!E726</f>
        <v>4474.59</v>
      </c>
      <c r="E719" s="1">
        <v>0</v>
      </c>
      <c r="F719" s="1">
        <v>0</v>
      </c>
      <c r="G719" s="2">
        <f t="shared" si="10"/>
        <v>9635.6892399999997</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530.23</v>
      </c>
      <c r="E732" s="1">
        <v>0</v>
      </c>
      <c r="F732" s="1">
        <v>0</v>
      </c>
      <c r="G732" s="2">
        <f t="shared" si="10"/>
        <v>775.19626000000005</v>
      </c>
      <c r="H732" s="2">
        <f t="shared" si="11"/>
        <v>0.23000000000001819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22662</v>
      </c>
      <c r="D735" s="1">
        <f>'PR-RAS'!E742</f>
        <v>5460.69</v>
      </c>
      <c r="E735" s="1">
        <v>0</v>
      </c>
      <c r="F735" s="1">
        <v>0</v>
      </c>
      <c r="G735" s="2">
        <f t="shared" si="10"/>
        <v>24650.200919999999</v>
      </c>
      <c r="H735" s="2">
        <f t="shared" si="11"/>
        <v>0.31000000000040018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10080</v>
      </c>
      <c r="D752" s="1">
        <f>'PR-RAS'!E759</f>
        <v>8500.5499999999993</v>
      </c>
      <c r="E752" s="1">
        <v>0</v>
      </c>
      <c r="F752" s="1">
        <v>0</v>
      </c>
      <c r="G752" s="2">
        <f t="shared" si="10"/>
        <v>20337.9061</v>
      </c>
      <c r="H752" s="2">
        <f t="shared" si="11"/>
        <v>0.4500000000007276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70000</v>
      </c>
      <c r="D753" s="1">
        <f>'PR-RAS'!E760</f>
        <v>30000</v>
      </c>
      <c r="E753" s="1">
        <v>0</v>
      </c>
      <c r="F753" s="1">
        <v>0</v>
      </c>
      <c r="G753" s="2">
        <f t="shared" si="10"/>
        <v>97760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10000</v>
      </c>
      <c r="E755" s="1">
        <v>0</v>
      </c>
      <c r="F755" s="1">
        <v>0</v>
      </c>
      <c r="G755" s="2">
        <f t="shared" si="10"/>
        <v>15080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5980.12</v>
      </c>
      <c r="E762" s="1">
        <v>0</v>
      </c>
      <c r="F762" s="1">
        <v>0</v>
      </c>
      <c r="G762" s="2">
        <f t="shared" si="10"/>
        <v>9101.7426400000004</v>
      </c>
      <c r="H762" s="2">
        <f t="shared" si="11"/>
        <v>0.11999999999989086</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44099</v>
      </c>
      <c r="D767" s="1">
        <f>'PR-RAS'!E774</f>
        <v>0</v>
      </c>
      <c r="E767" s="1">
        <v>0</v>
      </c>
      <c r="F767" s="1">
        <v>0</v>
      </c>
      <c r="G767" s="2">
        <f t="shared" si="10"/>
        <v>33779.834000000003</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99365</v>
      </c>
      <c r="D809" s="1">
        <f>'PR-RAS'!E816</f>
        <v>67460.58</v>
      </c>
      <c r="E809" s="1">
        <v>0</v>
      </c>
      <c r="F809" s="1">
        <v>0</v>
      </c>
      <c r="G809" s="2">
        <f t="shared" si="10"/>
        <v>189303.21728000001</v>
      </c>
      <c r="H809" s="2">
        <f t="shared" si="11"/>
        <v>0.41999999999825377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182000</v>
      </c>
      <c r="D812" s="1">
        <f>'PR-RAS'!E819</f>
        <v>160000</v>
      </c>
      <c r="E812" s="1">
        <v>0</v>
      </c>
      <c r="F812" s="1">
        <v>0</v>
      </c>
      <c r="G812" s="2">
        <f t="shared" si="18"/>
        <v>407122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63280</v>
      </c>
      <c r="D816" s="1">
        <f>'PR-RAS'!E823</f>
        <v>60340</v>
      </c>
      <c r="E816" s="1">
        <v>0</v>
      </c>
      <c r="F816" s="1">
        <v>0</v>
      </c>
      <c r="G816" s="2">
        <f t="shared" si="18"/>
        <v>149927.4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7840</v>
      </c>
      <c r="D817" s="1">
        <f>'PR-RAS'!E824</f>
        <v>10788</v>
      </c>
      <c r="E817" s="1">
        <v>0</v>
      </c>
      <c r="F817" s="1">
        <v>0</v>
      </c>
      <c r="G817" s="2">
        <f t="shared" si="18"/>
        <v>24003.455999999998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1377615</v>
      </c>
      <c r="D823" s="1">
        <f>'PR-RAS'!E830</f>
        <v>707473.48</v>
      </c>
      <c r="E823" s="1">
        <v>0</v>
      </c>
      <c r="F823" s="1">
        <v>0</v>
      </c>
      <c r="G823" s="2">
        <f t="shared" si="18"/>
        <v>2295485.9311199998</v>
      </c>
      <c r="H823" s="2">
        <f t="shared" si="19"/>
        <v>0.47999999998137355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1566900.57</v>
      </c>
      <c r="E872" s="1">
        <v>0</v>
      </c>
      <c r="F872" s="1">
        <v>0</v>
      </c>
      <c r="G872" s="2">
        <f t="shared" si="18"/>
        <v>2729540.7929400001</v>
      </c>
      <c r="H872" s="2">
        <f t="shared" si="19"/>
        <v>0.42999999993480742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615973</v>
      </c>
      <c r="D878" s="1">
        <f>'PR-RAS'!E885</f>
        <v>1912018.53</v>
      </c>
      <c r="E878" s="1">
        <v>0</v>
      </c>
      <c r="F878" s="1">
        <v>0</v>
      </c>
      <c r="G878" s="2">
        <f t="shared" si="18"/>
        <v>3893888.8226200007</v>
      </c>
      <c r="H878" s="2">
        <f t="shared" si="19"/>
        <v>0.46999999997206032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324982.93</v>
      </c>
      <c r="E893" s="1">
        <v>0</v>
      </c>
      <c r="F893" s="1">
        <v>0</v>
      </c>
      <c r="G893" s="2">
        <f t="shared" si="18"/>
        <v>579769.54712</v>
      </c>
      <c r="H893" s="2">
        <f t="shared" si="19"/>
        <v>7.0000000006984919E-2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1848195</v>
      </c>
      <c r="D946" s="1">
        <f>'PR-RAS'!E953</f>
        <v>0</v>
      </c>
      <c r="E946" s="1">
        <v>0</v>
      </c>
      <c r="F946" s="1">
        <v>0</v>
      </c>
      <c r="G946" s="2">
        <f t="shared" si="18"/>
        <v>1746544.2749999999</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113290</v>
      </c>
      <c r="D961" s="1">
        <f>'PR-RAS'!E968</f>
        <v>0</v>
      </c>
      <c r="E961" s="1">
        <v>0</v>
      </c>
      <c r="F961" s="1">
        <v>0</v>
      </c>
      <c r="G961" s="2">
        <f t="shared" si="18"/>
        <v>108758.39999999999</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30155680</v>
      </c>
      <c r="D984" s="6">
        <f>BILANCA!E6</f>
        <v>39227462.960000001</v>
      </c>
      <c r="E984" s="6">
        <v>0</v>
      </c>
      <c r="F984" s="6">
        <v>0</v>
      </c>
      <c r="G984" s="7">
        <f t="shared" ref="G984:G1241" si="22">B984/1000*C984+B984/500*D984</f>
        <v>108610.60592</v>
      </c>
      <c r="H984" s="7">
        <f t="shared" si="19"/>
        <v>3.9999999105930328E-2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24108432</v>
      </c>
      <c r="D985" s="1">
        <f>BILANCA!E7</f>
        <v>31969940.400000002</v>
      </c>
      <c r="E985" s="1">
        <v>0</v>
      </c>
      <c r="F985" s="1">
        <v>0</v>
      </c>
      <c r="G985" s="2">
        <f t="shared" si="22"/>
        <v>176096.62560000003</v>
      </c>
      <c r="H985" s="2">
        <f t="shared" si="19"/>
        <v>0.40000000223517418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1978558</v>
      </c>
      <c r="D986" s="1">
        <f>BILANCA!E8</f>
        <v>1980359.58</v>
      </c>
      <c r="E986" s="1">
        <v>0</v>
      </c>
      <c r="F986" s="1">
        <v>0</v>
      </c>
      <c r="G986" s="2">
        <f t="shared" si="22"/>
        <v>17817.831480000001</v>
      </c>
      <c r="H986" s="2">
        <f t="shared" si="19"/>
        <v>0.41999999992549419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1978558</v>
      </c>
      <c r="D987" s="1">
        <f>BILANCA!E9</f>
        <v>1945541.87</v>
      </c>
      <c r="E987" s="1">
        <v>0</v>
      </c>
      <c r="F987" s="1">
        <v>0</v>
      </c>
      <c r="G987" s="2">
        <f t="shared" si="22"/>
        <v>23478.566960000004</v>
      </c>
      <c r="H987" s="2">
        <f t="shared" si="19"/>
        <v>0.12999999988824129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35000</v>
      </c>
      <c r="E988" s="1">
        <v>0</v>
      </c>
      <c r="F988" s="1">
        <v>0</v>
      </c>
      <c r="G988" s="2">
        <f t="shared" si="22"/>
        <v>350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182.29</v>
      </c>
      <c r="E989" s="1">
        <v>0</v>
      </c>
      <c r="F989" s="1">
        <v>0</v>
      </c>
      <c r="G989" s="2">
        <f t="shared" si="22"/>
        <v>2.1874799999999999</v>
      </c>
      <c r="H989" s="2">
        <f t="shared" si="19"/>
        <v>0.28999999999999204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15553827</v>
      </c>
      <c r="D990" s="1">
        <f>BILANCA!E12</f>
        <v>19910797.73</v>
      </c>
      <c r="E990" s="1">
        <v>0</v>
      </c>
      <c r="F990" s="1">
        <v>0</v>
      </c>
      <c r="G990" s="2">
        <f t="shared" si="22"/>
        <v>387627.95721999998</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13787186</v>
      </c>
      <c r="D991" s="1">
        <f>BILANCA!E13</f>
        <v>18054028.84</v>
      </c>
      <c r="E991" s="1">
        <v>0</v>
      </c>
      <c r="F991" s="1">
        <v>0</v>
      </c>
      <c r="G991" s="2">
        <f t="shared" si="22"/>
        <v>399161.94944</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319630</v>
      </c>
      <c r="D992" s="1">
        <f>BILANCA!E14</f>
        <v>319629.78999999998</v>
      </c>
      <c r="E992" s="1">
        <v>0</v>
      </c>
      <c r="F992" s="1">
        <v>0</v>
      </c>
      <c r="G992" s="2">
        <f t="shared" si="22"/>
        <v>8630.0062199999993</v>
      </c>
      <c r="H992" s="2">
        <f t="shared" si="19"/>
        <v>0.21000000002095476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10076549</v>
      </c>
      <c r="D993" s="1">
        <f>BILANCA!E15</f>
        <v>12242227.130000001</v>
      </c>
      <c r="E993" s="1">
        <v>0</v>
      </c>
      <c r="F993" s="1">
        <v>0</v>
      </c>
      <c r="G993" s="2">
        <f t="shared" si="22"/>
        <v>345610.03260000004</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1177197</v>
      </c>
      <c r="D994" s="1">
        <f>BILANCA!E16</f>
        <v>1736329.39</v>
      </c>
      <c r="E994" s="1">
        <v>0</v>
      </c>
      <c r="F994" s="1">
        <v>0</v>
      </c>
      <c r="G994" s="2">
        <f t="shared" si="22"/>
        <v>51148.41358</v>
      </c>
      <c r="H994" s="2">
        <f t="shared" si="19"/>
        <v>0.38999999989755452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3367950</v>
      </c>
      <c r="D995" s="1">
        <f>BILANCA!E17</f>
        <v>5318618.1399999997</v>
      </c>
      <c r="E995" s="1">
        <v>0</v>
      </c>
      <c r="F995" s="1">
        <v>0</v>
      </c>
      <c r="G995" s="2">
        <f t="shared" si="22"/>
        <v>168062.23535999999</v>
      </c>
      <c r="H995" s="2">
        <f t="shared" si="19"/>
        <v>0.13999999966472387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1154140</v>
      </c>
      <c r="D996" s="1">
        <f>BILANCA!E18</f>
        <v>1562775.61</v>
      </c>
      <c r="E996" s="1">
        <v>0</v>
      </c>
      <c r="F996" s="1">
        <v>0</v>
      </c>
      <c r="G996" s="2">
        <f t="shared" si="22"/>
        <v>55635.985860000001</v>
      </c>
      <c r="H996" s="2">
        <f t="shared" si="19"/>
        <v>0.38999999989755452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1540341</v>
      </c>
      <c r="D997" s="1">
        <f>BILANCA!E19</f>
        <v>1682678.9299999997</v>
      </c>
      <c r="E997" s="1">
        <v>0</v>
      </c>
      <c r="F997" s="1">
        <v>0</v>
      </c>
      <c r="G997" s="2">
        <f t="shared" si="22"/>
        <v>68679.784039999999</v>
      </c>
      <c r="H997" s="2">
        <f t="shared" si="19"/>
        <v>7.0000000298023224E-2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541718</v>
      </c>
      <c r="D998" s="1">
        <f>BILANCA!E20</f>
        <v>563977.22</v>
      </c>
      <c r="E998" s="1">
        <v>0</v>
      </c>
      <c r="F998" s="1">
        <v>0</v>
      </c>
      <c r="G998" s="2">
        <f t="shared" si="22"/>
        <v>25045.086599999999</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270707</v>
      </c>
      <c r="D999" s="1">
        <f>BILANCA!E21</f>
        <v>281969.84000000003</v>
      </c>
      <c r="E999" s="1">
        <v>0</v>
      </c>
      <c r="F999" s="1">
        <v>0</v>
      </c>
      <c r="G999" s="2">
        <f t="shared" si="22"/>
        <v>13354.346880000001</v>
      </c>
      <c r="H999" s="2">
        <f t="shared" si="19"/>
        <v>0.15999999997438863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276199</v>
      </c>
      <c r="D1000" s="1">
        <f>BILANCA!E22</f>
        <v>290472.36</v>
      </c>
      <c r="E1000" s="1">
        <v>0</v>
      </c>
      <c r="F1000" s="1">
        <v>0</v>
      </c>
      <c r="G1000" s="2">
        <f t="shared" si="22"/>
        <v>14571.443240000001</v>
      </c>
      <c r="H1000" s="2">
        <f t="shared" si="19"/>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13549</v>
      </c>
      <c r="D1002" s="1">
        <f>BILANCA!E24</f>
        <v>13549.38</v>
      </c>
      <c r="E1002" s="1">
        <v>0</v>
      </c>
      <c r="F1002" s="1">
        <v>0</v>
      </c>
      <c r="G1002" s="2">
        <f t="shared" si="22"/>
        <v>772.30744000000004</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1591055</v>
      </c>
      <c r="D1004" s="1">
        <f>BILANCA!E26</f>
        <v>2238867.38</v>
      </c>
      <c r="E1004" s="1">
        <v>0</v>
      </c>
      <c r="F1004" s="1">
        <v>0</v>
      </c>
      <c r="G1004" s="2">
        <f t="shared" si="22"/>
        <v>127444.58495999999</v>
      </c>
      <c r="H1004" s="2">
        <f t="shared" si="19"/>
        <v>0.37999999988824129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1152887</v>
      </c>
      <c r="D1006" s="1">
        <f>BILANCA!E28</f>
        <v>1706157.25</v>
      </c>
      <c r="E1006" s="1">
        <v>0</v>
      </c>
      <c r="F1006" s="1">
        <v>0</v>
      </c>
      <c r="G1006" s="2">
        <f t="shared" si="22"/>
        <v>104999.6345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223660</v>
      </c>
      <c r="D1007" s="1">
        <f>BILANCA!E29</f>
        <v>174089.96000000002</v>
      </c>
      <c r="E1007" s="1">
        <v>0</v>
      </c>
      <c r="F1007" s="1">
        <v>0</v>
      </c>
      <c r="G1007" s="2">
        <f t="shared" si="22"/>
        <v>13724.158080000001</v>
      </c>
      <c r="H1007" s="2">
        <f t="shared" si="19"/>
        <v>3.9999999979045242E-2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405356</v>
      </c>
      <c r="D1008" s="1">
        <f>BILANCA!E30</f>
        <v>405355.83</v>
      </c>
      <c r="E1008" s="1">
        <v>0</v>
      </c>
      <c r="F1008" s="1">
        <v>0</v>
      </c>
      <c r="G1008" s="2">
        <f t="shared" si="22"/>
        <v>30401.691500000004</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181696</v>
      </c>
      <c r="D1012" s="1">
        <f>BILANCA!E34</f>
        <v>231265.87</v>
      </c>
      <c r="E1012" s="1">
        <v>0</v>
      </c>
      <c r="F1012" s="1">
        <v>0</v>
      </c>
      <c r="G1012" s="2">
        <f t="shared" si="22"/>
        <v>18682.604460000002</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2640</v>
      </c>
      <c r="D1023" s="1">
        <f>BILANCA!E45</f>
        <v>0</v>
      </c>
      <c r="E1023" s="1">
        <v>0</v>
      </c>
      <c r="F1023" s="1">
        <v>0</v>
      </c>
      <c r="G1023" s="2">
        <f t="shared" si="22"/>
        <v>105.60000000000001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30265</v>
      </c>
      <c r="D1025" s="1">
        <f>BILANCA!E47</f>
        <v>30265</v>
      </c>
      <c r="E1025" s="1">
        <v>0</v>
      </c>
      <c r="F1025" s="1">
        <v>0</v>
      </c>
      <c r="G1025" s="2">
        <f t="shared" si="22"/>
        <v>3813.3900000000003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266124</v>
      </c>
      <c r="D1027" s="1">
        <f>BILANCA!E49</f>
        <v>266123.92</v>
      </c>
      <c r="E1027" s="1">
        <v>0</v>
      </c>
      <c r="F1027" s="1">
        <v>0</v>
      </c>
      <c r="G1027" s="2">
        <f t="shared" si="22"/>
        <v>35128.360959999998</v>
      </c>
      <c r="H1027" s="2">
        <f t="shared" si="19"/>
        <v>8.0000000016298145E-2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293749</v>
      </c>
      <c r="D1028" s="1">
        <f>BILANCA!E50</f>
        <v>296388.92</v>
      </c>
      <c r="E1028" s="1">
        <v>0</v>
      </c>
      <c r="F1028" s="1">
        <v>0</v>
      </c>
      <c r="G1028" s="2">
        <f t="shared" si="22"/>
        <v>39893.707799999996</v>
      </c>
      <c r="H1028" s="2">
        <f t="shared" si="19"/>
        <v>8.0000000016298145E-2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79772</v>
      </c>
      <c r="D1032" s="1">
        <f>BILANCA!E54</f>
        <v>112332.85</v>
      </c>
      <c r="E1032" s="1">
        <v>0</v>
      </c>
      <c r="F1032" s="1">
        <v>0</v>
      </c>
      <c r="G1032" s="2">
        <f t="shared" si="22"/>
        <v>14917.4473</v>
      </c>
      <c r="H1032" s="2">
        <f t="shared" si="19"/>
        <v>0.14999999999417923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79772</v>
      </c>
      <c r="D1033" s="1">
        <f>BILANCA!E55</f>
        <v>112332.85</v>
      </c>
      <c r="E1033" s="1">
        <v>0</v>
      </c>
      <c r="F1033" s="1">
        <v>0</v>
      </c>
      <c r="G1033" s="2">
        <f t="shared" si="22"/>
        <v>15221.885000000002</v>
      </c>
      <c r="H1033" s="2">
        <f t="shared" si="19"/>
        <v>0.14999999999417923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6576047</v>
      </c>
      <c r="D1034" s="1">
        <f>BILANCA!E56</f>
        <v>10078783.09</v>
      </c>
      <c r="E1034" s="1">
        <v>0</v>
      </c>
      <c r="F1034" s="1">
        <v>0</v>
      </c>
      <c r="G1034" s="2">
        <f t="shared" si="22"/>
        <v>1363414.2721799999</v>
      </c>
      <c r="H1034" s="2">
        <f t="shared" si="19"/>
        <v>8.9999999850988388E-2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6576047</v>
      </c>
      <c r="D1035" s="1">
        <f>BILANCA!E57</f>
        <v>10078783.09</v>
      </c>
      <c r="E1035" s="1">
        <v>0</v>
      </c>
      <c r="F1035" s="1">
        <v>0</v>
      </c>
      <c r="G1035" s="2">
        <f t="shared" si="22"/>
        <v>1390147.88536</v>
      </c>
      <c r="H1035" s="2">
        <f t="shared" si="19"/>
        <v>8.9999999850988388E-2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6047248</v>
      </c>
      <c r="D1046" s="1">
        <f>BILANCA!E68</f>
        <v>7257522.5599999996</v>
      </c>
      <c r="E1046" s="1">
        <v>0</v>
      </c>
      <c r="F1046" s="1">
        <v>0</v>
      </c>
      <c r="G1046" s="2">
        <f t="shared" si="22"/>
        <v>1295424.4665599999</v>
      </c>
      <c r="H1046" s="2">
        <f t="shared" si="19"/>
        <v>0.44000000040978193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726198</v>
      </c>
      <c r="D1047" s="1">
        <f>BILANCA!E69</f>
        <v>1766572.05</v>
      </c>
      <c r="E1047" s="1">
        <v>0</v>
      </c>
      <c r="F1047" s="1">
        <v>0</v>
      </c>
      <c r="G1047" s="2">
        <f t="shared" si="22"/>
        <v>272597.89439999999</v>
      </c>
      <c r="H1047" s="2">
        <f t="shared" si="19"/>
        <v>5.0000000046566129E-2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726198</v>
      </c>
      <c r="D1048" s="1">
        <f>BILANCA!E70</f>
        <v>1766572.05</v>
      </c>
      <c r="E1048" s="1">
        <v>0</v>
      </c>
      <c r="F1048" s="1">
        <v>0</v>
      </c>
      <c r="G1048" s="2">
        <f t="shared" si="22"/>
        <v>276857.2365</v>
      </c>
      <c r="H1048" s="2">
        <f t="shared" si="19"/>
        <v>5.0000000046566129E-2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726198</v>
      </c>
      <c r="D1050" s="1">
        <f>BILANCA!E72</f>
        <v>1766572.05</v>
      </c>
      <c r="E1050" s="1">
        <v>0</v>
      </c>
      <c r="F1050" s="1">
        <v>0</v>
      </c>
      <c r="G1050" s="2">
        <f t="shared" si="22"/>
        <v>285375.92070000002</v>
      </c>
      <c r="H1050" s="2">
        <f t="shared" si="19"/>
        <v>5.0000000046566129E-2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2276</v>
      </c>
      <c r="D1056" s="1">
        <f>BILANCA!E78</f>
        <v>271140.78000000003</v>
      </c>
      <c r="E1056" s="1">
        <v>0</v>
      </c>
      <c r="F1056" s="1">
        <v>0</v>
      </c>
      <c r="G1056" s="2">
        <f t="shared" si="22"/>
        <v>39752.701880000001</v>
      </c>
      <c r="H1056" s="2">
        <f t="shared" si="19"/>
        <v>0.21999999997206032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0.39</v>
      </c>
      <c r="E1062" s="1">
        <v>0</v>
      </c>
      <c r="F1062" s="1">
        <v>0</v>
      </c>
      <c r="G1062" s="2">
        <f t="shared" si="22"/>
        <v>6.1620000000000001E-2</v>
      </c>
      <c r="H1062" s="2">
        <f t="shared" si="19"/>
        <v>0.39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2276</v>
      </c>
      <c r="D1064" s="1">
        <f>BILANCA!E86</f>
        <v>271140.39</v>
      </c>
      <c r="E1064" s="1">
        <v>0</v>
      </c>
      <c r="F1064" s="1">
        <v>0</v>
      </c>
      <c r="G1064" s="2">
        <f t="shared" si="22"/>
        <v>44109.099180000005</v>
      </c>
      <c r="H1064" s="2">
        <f t="shared" si="19"/>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2195984</v>
      </c>
      <c r="D1112" s="1">
        <f>BILANCA!E134</f>
        <v>2195984.2000000002</v>
      </c>
      <c r="E1112" s="1">
        <v>0</v>
      </c>
      <c r="F1112" s="1">
        <v>0</v>
      </c>
      <c r="G1112" s="2">
        <f t="shared" si="22"/>
        <v>849845.85960000008</v>
      </c>
      <c r="H1112" s="2">
        <f t="shared" si="23"/>
        <v>0.20000000018626451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2195984</v>
      </c>
      <c r="D1113" s="1">
        <f>BILANCA!E135</f>
        <v>2195984.2000000002</v>
      </c>
      <c r="E1113" s="1">
        <v>0</v>
      </c>
      <c r="F1113" s="1">
        <v>0</v>
      </c>
      <c r="G1113" s="2">
        <f t="shared" si="22"/>
        <v>856433.81200000015</v>
      </c>
      <c r="H1113" s="2">
        <f t="shared" si="23"/>
        <v>0.20000000018626451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2195984</v>
      </c>
      <c r="D1117" s="1">
        <f>BILANCA!E139</f>
        <v>2195984.2000000002</v>
      </c>
      <c r="E1117" s="1">
        <v>0</v>
      </c>
      <c r="F1117" s="1">
        <v>0</v>
      </c>
      <c r="G1117" s="2">
        <f t="shared" si="22"/>
        <v>882785.62160000007</v>
      </c>
      <c r="H1117" s="2">
        <f t="shared" si="23"/>
        <v>0.20000000018626451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2579691</v>
      </c>
      <c r="D1124" s="1">
        <f>BILANCA!E146</f>
        <v>2585402.5699999998</v>
      </c>
      <c r="E1124" s="1">
        <v>0</v>
      </c>
      <c r="F1124" s="1">
        <v>0</v>
      </c>
      <c r="G1124" s="2">
        <f t="shared" si="22"/>
        <v>1092819.9557399999</v>
      </c>
      <c r="H1124" s="2">
        <f t="shared" si="23"/>
        <v>0.43000000016763806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88028</v>
      </c>
      <c r="D1125" s="1">
        <f>BILANCA!E147</f>
        <v>99291.199999999997</v>
      </c>
      <c r="E1125" s="1">
        <v>0</v>
      </c>
      <c r="F1125" s="1">
        <v>0</v>
      </c>
      <c r="G1125" s="2">
        <f t="shared" si="22"/>
        <v>40698.676799999994</v>
      </c>
      <c r="H1125" s="2">
        <f t="shared" si="23"/>
        <v>0.19999999999708962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2439131</v>
      </c>
      <c r="D1136" s="1">
        <f>BILANCA!E158</f>
        <v>2234376</v>
      </c>
      <c r="E1136" s="1">
        <v>0</v>
      </c>
      <c r="F1136" s="1">
        <v>0</v>
      </c>
      <c r="G1136" s="2">
        <f t="shared" si="22"/>
        <v>1056906.0989999999</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263339</v>
      </c>
      <c r="D1137" s="1">
        <f>BILANCA!E159</f>
        <v>443392.42</v>
      </c>
      <c r="E1137" s="1">
        <v>0</v>
      </c>
      <c r="F1137" s="1">
        <v>0</v>
      </c>
      <c r="G1137" s="2">
        <f t="shared" si="22"/>
        <v>177119.07136</v>
      </c>
      <c r="H1137" s="2">
        <f t="shared" si="23"/>
        <v>0.41999999998370185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5300</v>
      </c>
      <c r="D1138" s="1">
        <f>BILANCA!E160</f>
        <v>4698.8</v>
      </c>
      <c r="E1138" s="1">
        <v>0</v>
      </c>
      <c r="F1138" s="1">
        <v>0</v>
      </c>
      <c r="G1138" s="2">
        <f t="shared" si="22"/>
        <v>2278.1280000000002</v>
      </c>
      <c r="H1138" s="2">
        <f t="shared" si="23"/>
        <v>0.1999999999998181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216107</v>
      </c>
      <c r="D1141" s="1">
        <f>BILANCA!E163</f>
        <v>196355.85</v>
      </c>
      <c r="E1141" s="1">
        <v>0</v>
      </c>
      <c r="F1141" s="1">
        <v>0</v>
      </c>
      <c r="G1141" s="2">
        <f t="shared" si="22"/>
        <v>96193.354600000006</v>
      </c>
      <c r="H1141" s="2">
        <f t="shared" si="23"/>
        <v>0.14999999999417923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522676</v>
      </c>
      <c r="D1142" s="1">
        <f>BILANCA!E164</f>
        <v>418580.97000000003</v>
      </c>
      <c r="E1142" s="1">
        <v>0</v>
      </c>
      <c r="F1142" s="1">
        <v>0</v>
      </c>
      <c r="G1142" s="2">
        <f t="shared" si="22"/>
        <v>216214.23246</v>
      </c>
      <c r="H1142" s="2">
        <f t="shared" si="23"/>
        <v>2.9999999969732016E-2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665996</v>
      </c>
      <c r="D1143" s="1">
        <f>BILANCA!E165</f>
        <v>540156.93000000005</v>
      </c>
      <c r="E1143" s="1">
        <v>0</v>
      </c>
      <c r="F1143" s="1">
        <v>0</v>
      </c>
      <c r="G1143" s="2">
        <f t="shared" si="22"/>
        <v>279409.57760000002</v>
      </c>
      <c r="H1143" s="2">
        <f t="shared" si="23"/>
        <v>6.9999999948777258E-2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412</v>
      </c>
      <c r="D1144" s="1">
        <f>BILANCA!E166</f>
        <v>411.74</v>
      </c>
      <c r="E1144" s="1">
        <v>0</v>
      </c>
      <c r="F1144" s="1">
        <v>0</v>
      </c>
      <c r="G1144" s="2">
        <f t="shared" si="22"/>
        <v>198.91228000000001</v>
      </c>
      <c r="H1144" s="2">
        <f t="shared" si="23"/>
        <v>0.25999999999999091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143732</v>
      </c>
      <c r="D1147" s="1">
        <f>BILANCA!E169</f>
        <v>121987.7</v>
      </c>
      <c r="E1147" s="1">
        <v>0</v>
      </c>
      <c r="F1147" s="1">
        <v>0</v>
      </c>
      <c r="G1147" s="2">
        <f t="shared" si="22"/>
        <v>63584.013600000006</v>
      </c>
      <c r="H1147" s="2">
        <f t="shared" si="23"/>
        <v>0.30000000000291038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20423</v>
      </c>
      <c r="D1148" s="1">
        <f>BILANCA!E170</f>
        <v>19841.990000000002</v>
      </c>
      <c r="E1148" s="1">
        <v>0</v>
      </c>
      <c r="F1148" s="1">
        <v>0</v>
      </c>
      <c r="G1148" s="2">
        <f t="shared" si="22"/>
        <v>9917.6517000000022</v>
      </c>
      <c r="H1148" s="2">
        <f t="shared" si="23"/>
        <v>9.9999999983992893E-3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20423</v>
      </c>
      <c r="D1149" s="1">
        <f>BILANCA!E171</f>
        <v>19841.990000000002</v>
      </c>
      <c r="E1149" s="1">
        <v>0</v>
      </c>
      <c r="F1149" s="1">
        <v>0</v>
      </c>
      <c r="G1149" s="2">
        <f t="shared" si="22"/>
        <v>9977.7586800000008</v>
      </c>
      <c r="H1149" s="2">
        <f t="shared" si="23"/>
        <v>9.9999999983992893E-3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30155680</v>
      </c>
      <c r="D1152" s="1">
        <f>BILANCA!E175</f>
        <v>39227462.960000001</v>
      </c>
      <c r="E1152" s="1">
        <v>0</v>
      </c>
      <c r="F1152" s="1">
        <v>0</v>
      </c>
      <c r="G1152" s="2">
        <f t="shared" si="22"/>
        <v>18355192.400480002</v>
      </c>
      <c r="H1152" s="2">
        <f t="shared" si="23"/>
        <v>3.9999999105930328E-2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708947</v>
      </c>
      <c r="D1153" s="1">
        <f>BILANCA!E176</f>
        <v>4171037.7800000003</v>
      </c>
      <c r="E1153" s="1">
        <v>0</v>
      </c>
      <c r="F1153" s="1">
        <v>0</v>
      </c>
      <c r="G1153" s="2">
        <f t="shared" si="22"/>
        <v>1538673.8352000001</v>
      </c>
      <c r="H1153" s="2">
        <f t="shared" si="23"/>
        <v>0.21999999973922968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697733</v>
      </c>
      <c r="D1154" s="1">
        <f>BILANCA!E177</f>
        <v>343347.06999999995</v>
      </c>
      <c r="E1154" s="1">
        <v>0</v>
      </c>
      <c r="F1154" s="1">
        <v>0</v>
      </c>
      <c r="G1154" s="2">
        <f t="shared" si="22"/>
        <v>236737.04094000001</v>
      </c>
      <c r="H1154" s="2">
        <f t="shared" si="23"/>
        <v>6.9999999948777258E-2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81811</v>
      </c>
      <c r="D1155" s="1">
        <f>BILANCA!E178</f>
        <v>86152.14</v>
      </c>
      <c r="E1155" s="1">
        <v>0</v>
      </c>
      <c r="F1155" s="1">
        <v>0</v>
      </c>
      <c r="G1155" s="2">
        <f t="shared" si="22"/>
        <v>43707.828159999997</v>
      </c>
      <c r="H1155" s="2">
        <f t="shared" si="23"/>
        <v>0.13999999999941792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240411</v>
      </c>
      <c r="D1156" s="1">
        <f>BILANCA!E179</f>
        <v>68148.27</v>
      </c>
      <c r="E1156" s="1">
        <v>0</v>
      </c>
      <c r="F1156" s="1">
        <v>0</v>
      </c>
      <c r="G1156" s="2">
        <f t="shared" si="22"/>
        <v>65170.404419999992</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2249</v>
      </c>
      <c r="D1157" s="1">
        <f>BILANCA!E180</f>
        <v>16093.43</v>
      </c>
      <c r="E1157" s="1">
        <v>0</v>
      </c>
      <c r="F1157" s="1">
        <v>0</v>
      </c>
      <c r="G1157" s="2">
        <f t="shared" si="22"/>
        <v>5991.8396400000001</v>
      </c>
      <c r="H1157" s="2">
        <f t="shared" si="23"/>
        <v>0.43000000000029104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13750.35</v>
      </c>
      <c r="E1159" s="1">
        <v>0</v>
      </c>
      <c r="F1159" s="1">
        <v>0</v>
      </c>
      <c r="G1159" s="2">
        <f t="shared" si="22"/>
        <v>4840.1232</v>
      </c>
      <c r="H1159" s="2">
        <f t="shared" si="23"/>
        <v>0.3500000000003638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2249</v>
      </c>
      <c r="D1160" s="1">
        <f>BILANCA!E183</f>
        <v>2343.08</v>
      </c>
      <c r="E1160" s="1">
        <v>0</v>
      </c>
      <c r="F1160" s="1">
        <v>0</v>
      </c>
      <c r="G1160" s="2">
        <f t="shared" si="22"/>
        <v>1227.5233199999998</v>
      </c>
      <c r="H1160" s="2">
        <f t="shared" si="23"/>
        <v>7.999999999992724E-2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100</v>
      </c>
      <c r="D1161" s="1">
        <f>BILANCA!E184</f>
        <v>2700.55</v>
      </c>
      <c r="E1161" s="1">
        <v>0</v>
      </c>
      <c r="F1161" s="1">
        <v>0</v>
      </c>
      <c r="G1161" s="2">
        <f t="shared" si="22"/>
        <v>979.19579999999996</v>
      </c>
      <c r="H1161" s="2">
        <f t="shared" si="23"/>
        <v>0.4499999999998181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494.16</v>
      </c>
      <c r="E1162" s="1">
        <v>0</v>
      </c>
      <c r="F1162" s="1">
        <v>0</v>
      </c>
      <c r="G1162" s="2">
        <f>B1162/1000*C1162+B1162/500*D1162</f>
        <v>176.90928</v>
      </c>
      <c r="H1162" s="2">
        <f>ABS(C1162-ROUND(C1162,0))+ABS(D1162-ROUND(D1162,0))</f>
        <v>0.16000000000002501</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2864</v>
      </c>
      <c r="D1163" s="1">
        <f>BILANCA!E186</f>
        <v>1858</v>
      </c>
      <c r="E1163" s="1">
        <v>0</v>
      </c>
      <c r="F1163" s="1">
        <v>0</v>
      </c>
      <c r="G1163" s="2">
        <f t="shared" si="22"/>
        <v>1184.4000000000001</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370298</v>
      </c>
      <c r="D1165" s="1">
        <f>BILANCA!E188</f>
        <v>167900.52</v>
      </c>
      <c r="E1165" s="1">
        <v>0</v>
      </c>
      <c r="F1165" s="1">
        <v>0</v>
      </c>
      <c r="G1165" s="2">
        <f t="shared" si="22"/>
        <v>128510.02528</v>
      </c>
      <c r="H1165" s="2">
        <f t="shared" si="23"/>
        <v>0.48000000001047738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11214</v>
      </c>
      <c r="D1166" s="1">
        <f>BILANCA!E189</f>
        <v>23788.68</v>
      </c>
      <c r="E1166" s="1">
        <v>0</v>
      </c>
      <c r="F1166" s="1">
        <v>0</v>
      </c>
      <c r="G1166" s="2">
        <f t="shared" si="22"/>
        <v>10758.818880000001</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3803902.0300000003</v>
      </c>
      <c r="E1183" s="1">
        <v>0</v>
      </c>
      <c r="F1183" s="1">
        <v>0</v>
      </c>
      <c r="G1183" s="2">
        <f t="shared" si="22"/>
        <v>1521560.8120000002</v>
      </c>
      <c r="H1183" s="2">
        <f t="shared" si="23"/>
        <v>3.0000000260770321E-2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3803902.0300000003</v>
      </c>
      <c r="E1184" s="1">
        <v>0</v>
      </c>
      <c r="F1184" s="1">
        <v>0</v>
      </c>
      <c r="G1184" s="2">
        <f t="shared" si="22"/>
        <v>1529168.6160600001</v>
      </c>
      <c r="H1184" s="2">
        <f t="shared" si="23"/>
        <v>3.0000000260770321E-2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1566900.57</v>
      </c>
      <c r="E1185" s="1">
        <v>0</v>
      </c>
      <c r="F1185" s="1">
        <v>0</v>
      </c>
      <c r="G1185" s="2">
        <f t="shared" si="22"/>
        <v>633027.83028000011</v>
      </c>
      <c r="H1185" s="2">
        <f t="shared" si="23"/>
        <v>0.42999999993480742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1912018.53</v>
      </c>
      <c r="E1189" s="1">
        <v>0</v>
      </c>
      <c r="F1189" s="1">
        <v>0</v>
      </c>
      <c r="G1189" s="2">
        <f t="shared" si="22"/>
        <v>787751.63436000003</v>
      </c>
      <c r="H1189" s="2">
        <f t="shared" si="23"/>
        <v>0.46999999997206032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324982.93</v>
      </c>
      <c r="E1194" s="1">
        <v>0</v>
      </c>
      <c r="F1194" s="1">
        <v>0</v>
      </c>
      <c r="G1194" s="2">
        <f t="shared" si="22"/>
        <v>137142.79645999998</v>
      </c>
      <c r="H1194" s="2">
        <f t="shared" si="23"/>
        <v>7.0000000006984919E-2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29446733</v>
      </c>
      <c r="D1214" s="1">
        <f>BILANCA!E237</f>
        <v>35056425.18</v>
      </c>
      <c r="E1214" s="1">
        <v>0</v>
      </c>
      <c r="F1214" s="1">
        <v>0</v>
      </c>
      <c r="G1214" s="2">
        <f t="shared" si="22"/>
        <v>22998263.756160002</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26304416</v>
      </c>
      <c r="D1215" s="1">
        <f>BILANCA!E238</f>
        <v>30362022.57</v>
      </c>
      <c r="E1215" s="1">
        <v>0</v>
      </c>
      <c r="F1215" s="1">
        <v>0</v>
      </c>
      <c r="G1215" s="2">
        <f t="shared" si="22"/>
        <v>20190602.984480001</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26304416</v>
      </c>
      <c r="D1216" s="1">
        <f>BILANCA!E239</f>
        <v>34165924.600000001</v>
      </c>
      <c r="E1216" s="1">
        <v>0</v>
      </c>
      <c r="F1216" s="1">
        <v>0</v>
      </c>
      <c r="G1216" s="2">
        <f t="shared" si="22"/>
        <v>22050249.7916</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25007710</v>
      </c>
      <c r="D1217" s="1">
        <f>BILANCA!E240</f>
        <v>32869218.309999999</v>
      </c>
      <c r="E1217" s="1">
        <v>0</v>
      </c>
      <c r="F1217" s="1">
        <v>0</v>
      </c>
      <c r="G1217" s="2">
        <f t="shared" si="22"/>
        <v>21234598.309080001</v>
      </c>
      <c r="H1217" s="2">
        <f t="shared" si="23"/>
        <v>0.30999999865889549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1296706</v>
      </c>
      <c r="D1218" s="1">
        <f>BILANCA!E241</f>
        <v>1296706.29</v>
      </c>
      <c r="E1218" s="1">
        <v>0</v>
      </c>
      <c r="F1218" s="1">
        <v>0</v>
      </c>
      <c r="G1218" s="2">
        <f t="shared" si="22"/>
        <v>914177.86629999988</v>
      </c>
      <c r="H1218" s="2">
        <f t="shared" si="23"/>
        <v>0.2900000000372529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3803902.03</v>
      </c>
      <c r="E1219" s="1">
        <v>0</v>
      </c>
      <c r="F1219" s="1">
        <v>0</v>
      </c>
      <c r="G1219" s="2">
        <f t="shared" si="22"/>
        <v>1795441.7581599997</v>
      </c>
      <c r="H1219" s="2">
        <f t="shared" si="23"/>
        <v>2.9999999795109034E-2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3803902.03</v>
      </c>
      <c r="E1220" s="1">
        <v>0</v>
      </c>
      <c r="F1220" s="1">
        <v>0</v>
      </c>
      <c r="G1220" s="2">
        <f t="shared" si="22"/>
        <v>1803049.5622199997</v>
      </c>
      <c r="H1220" s="2">
        <f t="shared" si="23"/>
        <v>2.9999999795109034E-2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49605</v>
      </c>
      <c r="D1222" s="1">
        <f>BILANCA!E245</f>
        <v>1693408.1899999995</v>
      </c>
      <c r="E1222" s="1">
        <v>0</v>
      </c>
      <c r="F1222" s="1">
        <v>0</v>
      </c>
      <c r="G1222" s="2">
        <f t="shared" si="22"/>
        <v>821304.70981999964</v>
      </c>
      <c r="H1222" s="2">
        <f t="shared" si="23"/>
        <v>0.18999999947845936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2783431</v>
      </c>
      <c r="D1223" s="1">
        <f>BILANCA!E246</f>
        <v>5098500.4799999995</v>
      </c>
      <c r="E1223" s="1">
        <v>0</v>
      </c>
      <c r="F1223" s="1">
        <v>0</v>
      </c>
      <c r="G1223" s="2">
        <f t="shared" si="22"/>
        <v>3115303.6703999997</v>
      </c>
      <c r="H1223" s="2">
        <f t="shared" si="23"/>
        <v>0.47999999951571226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2783431</v>
      </c>
      <c r="D1224" s="1">
        <f>BILANCA!E247</f>
        <v>1294598.45</v>
      </c>
      <c r="E1224" s="1">
        <v>0</v>
      </c>
      <c r="F1224" s="1">
        <v>0</v>
      </c>
      <c r="G1224" s="2">
        <f t="shared" si="22"/>
        <v>1294803.3238999997</v>
      </c>
      <c r="H1224" s="2">
        <f t="shared" si="23"/>
        <v>0.44999999995343387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3803902.03</v>
      </c>
      <c r="E1226" s="1">
        <v>0</v>
      </c>
      <c r="F1226" s="1">
        <v>0</v>
      </c>
      <c r="G1226" s="2">
        <f t="shared" si="22"/>
        <v>1848696.3865799999</v>
      </c>
      <c r="H1226" s="2">
        <f t="shared" si="23"/>
        <v>2.9999999795109034E-2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2733826</v>
      </c>
      <c r="D1227" s="1">
        <f>BILANCA!E250</f>
        <v>3405092.29</v>
      </c>
      <c r="E1227" s="1">
        <v>0</v>
      </c>
      <c r="F1227" s="1">
        <v>0</v>
      </c>
      <c r="G1227" s="2">
        <f t="shared" si="22"/>
        <v>2328738.58152</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2733826</v>
      </c>
      <c r="D1229" s="1">
        <f>BILANCA!E252</f>
        <v>3405092.29</v>
      </c>
      <c r="E1229" s="1">
        <v>0</v>
      </c>
      <c r="F1229" s="1">
        <v>0</v>
      </c>
      <c r="G1229" s="2">
        <f t="shared" si="22"/>
        <v>2347826.60268</v>
      </c>
      <c r="H1229" s="2">
        <f t="shared" si="23"/>
        <v>0.2900000000372529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2570036</v>
      </c>
      <c r="D1232" s="1">
        <f>BILANCA!E255</f>
        <v>2582413.4500000002</v>
      </c>
      <c r="E1232" s="1">
        <v>0</v>
      </c>
      <c r="F1232" s="1">
        <v>0</v>
      </c>
      <c r="G1232" s="2">
        <f t="shared" si="22"/>
        <v>1925980.8621</v>
      </c>
      <c r="H1232" s="2">
        <f t="shared" si="23"/>
        <v>0.45000000018626451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522676</v>
      </c>
      <c r="D1233" s="1">
        <f>BILANCA!E256</f>
        <v>418580.97</v>
      </c>
      <c r="E1233" s="1">
        <v>0</v>
      </c>
      <c r="F1233" s="1">
        <v>0</v>
      </c>
      <c r="G1233" s="2">
        <f t="shared" si="22"/>
        <v>339959.48499999999</v>
      </c>
      <c r="H1233" s="2">
        <f t="shared" si="23"/>
        <v>3.0000000027939677E-2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7899977</v>
      </c>
      <c r="D1236" s="1">
        <f>BILANCA!E259</f>
        <v>2043624306</v>
      </c>
      <c r="E1236" s="1">
        <v>0</v>
      </c>
      <c r="F1236" s="1">
        <v>0</v>
      </c>
      <c r="G1236" s="2">
        <f t="shared" si="22"/>
        <v>1036072593.017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7899977</v>
      </c>
      <c r="D1237" s="1">
        <f>BILANCA!E260</f>
        <v>2043624306</v>
      </c>
      <c r="E1237" s="1">
        <v>0</v>
      </c>
      <c r="F1237" s="1">
        <v>0</v>
      </c>
      <c r="G1237" s="2">
        <f t="shared" si="22"/>
        <v>1040167741.6060001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368289</v>
      </c>
      <c r="D1240" s="1">
        <f>BILANCA!E264</f>
        <v>331524.09999999998</v>
      </c>
      <c r="E1240" s="1">
        <v>0</v>
      </c>
      <c r="F1240" s="1">
        <v>0</v>
      </c>
      <c r="G1240" s="2">
        <f t="shared" si="22"/>
        <v>265053.66039999999</v>
      </c>
      <c r="H1240" s="2">
        <f t="shared" si="23"/>
        <v>9.9999999976716936E-2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2427509</v>
      </c>
      <c r="D1241" s="1">
        <f>BILANCA!E265</f>
        <v>2450234.3199999998</v>
      </c>
      <c r="E1241" s="1">
        <v>0</v>
      </c>
      <c r="F1241" s="1">
        <v>0</v>
      </c>
      <c r="G1241" s="2">
        <f t="shared" si="22"/>
        <v>1890618.2311200001</v>
      </c>
      <c r="H1241" s="2">
        <f t="shared" si="23"/>
        <v>0.31999999983236194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210345</v>
      </c>
      <c r="D1242" s="1">
        <f>BILANCA!E266</f>
        <v>184306.95</v>
      </c>
      <c r="E1242" s="1">
        <v>0</v>
      </c>
      <c r="F1242" s="1">
        <v>0</v>
      </c>
      <c r="G1242" s="2">
        <f t="shared" ref="G1242:G1479" si="24">B1242/1000*C1242+B1242/500*D1242</f>
        <v>149950.35510000002</v>
      </c>
      <c r="H1242" s="2">
        <f t="shared" si="23"/>
        <v>4.9999999988358468E-2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456063</v>
      </c>
      <c r="D1243" s="1">
        <f>BILANCA!E267</f>
        <v>356261.72</v>
      </c>
      <c r="E1243" s="1">
        <v>0</v>
      </c>
      <c r="F1243" s="1">
        <v>0</v>
      </c>
      <c r="G1243" s="2">
        <f t="shared" si="24"/>
        <v>303832.47440000001</v>
      </c>
      <c r="H1243" s="2">
        <f t="shared" si="23"/>
        <v>0.28000000002793968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609</v>
      </c>
      <c r="D1244" s="1">
        <f>BILANCA!E268</f>
        <v>806.56</v>
      </c>
      <c r="E1244" s="1">
        <v>0</v>
      </c>
      <c r="F1244" s="1">
        <v>0</v>
      </c>
      <c r="G1244" s="2">
        <f t="shared" si="24"/>
        <v>579.97332000000006</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1667</v>
      </c>
      <c r="D1245" s="1">
        <f>BILANCA!E269</f>
        <v>1268.33</v>
      </c>
      <c r="E1245" s="1">
        <v>0</v>
      </c>
      <c r="F1245" s="1">
        <v>0</v>
      </c>
      <c r="G1245" s="2">
        <f t="shared" si="24"/>
        <v>1101.3589200000001</v>
      </c>
      <c r="H1245" s="2">
        <f t="shared" si="23"/>
        <v>0.32999999999992724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269065.5</v>
      </c>
      <c r="E1247" s="1">
        <v>0</v>
      </c>
      <c r="F1247" s="1">
        <v>0</v>
      </c>
      <c r="G1247" s="2">
        <f t="shared" si="24"/>
        <v>142066.584</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27789</v>
      </c>
      <c r="D1263" s="1">
        <f>BILANCA!E287</f>
        <v>5989.12</v>
      </c>
      <c r="E1263" s="1">
        <v>0</v>
      </c>
      <c r="F1263" s="1">
        <v>0</v>
      </c>
      <c r="G1263" s="2">
        <f t="shared" si="24"/>
        <v>11134.827200000002</v>
      </c>
      <c r="H1263" s="2">
        <f t="shared" si="23"/>
        <v>0.11999999999989086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669944</v>
      </c>
      <c r="D1264" s="1">
        <f>BILANCA!E288</f>
        <v>337357.95</v>
      </c>
      <c r="E1264" s="1">
        <v>0</v>
      </c>
      <c r="F1264" s="1">
        <v>0</v>
      </c>
      <c r="G1264" s="2">
        <f t="shared" si="24"/>
        <v>377849.43190000008</v>
      </c>
      <c r="H1264" s="2">
        <f t="shared" si="23"/>
        <v>4.9999999988358468E-2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11214</v>
      </c>
      <c r="D1266" s="1">
        <f>BILANCA!E290</f>
        <v>23788.68</v>
      </c>
      <c r="E1266" s="1">
        <v>0</v>
      </c>
      <c r="F1266" s="1">
        <v>0</v>
      </c>
      <c r="G1266" s="2">
        <f t="shared" si="24"/>
        <v>16637.954879999998</v>
      </c>
      <c r="H1266" s="2">
        <f t="shared" si="23"/>
        <v>0.31999999999970896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3803902.03</v>
      </c>
      <c r="E1270" s="1">
        <v>0</v>
      </c>
      <c r="F1270" s="1">
        <v>0</v>
      </c>
      <c r="G1270" s="2">
        <f t="shared" si="24"/>
        <v>2183439.7652199995</v>
      </c>
      <c r="H1270" s="2">
        <f t="shared" si="23"/>
        <v>2.9999999795109034E-2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9273</v>
      </c>
      <c r="D1271" s="1">
        <f>BILANCA!E295</f>
        <v>12796.96</v>
      </c>
      <c r="E1271" s="1">
        <v>0</v>
      </c>
      <c r="F1271" s="1">
        <v>0</v>
      </c>
      <c r="G1271" s="2">
        <f t="shared" si="24"/>
        <v>10041.67296</v>
      </c>
      <c r="H1271" s="2">
        <f t="shared" si="23"/>
        <v>4.0000000000873115E-2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5701</v>
      </c>
      <c r="D1273" s="1">
        <f>BILANCA!E297</f>
        <v>3970.8</v>
      </c>
      <c r="E1273" s="1">
        <v>0</v>
      </c>
      <c r="F1273" s="1">
        <v>0</v>
      </c>
      <c r="G1273" s="2">
        <f t="shared" si="24"/>
        <v>3956.3539999999998</v>
      </c>
      <c r="H1273" s="2">
        <f t="shared" si="23"/>
        <v>0.1999999999998181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87478</v>
      </c>
      <c r="D1274" s="1">
        <f>BILANCA!E298</f>
        <v>13705.05</v>
      </c>
      <c r="E1274" s="1">
        <v>0</v>
      </c>
      <c r="F1274" s="1">
        <v>0</v>
      </c>
      <c r="G1274" s="2">
        <f t="shared" si="24"/>
        <v>33432.437099999996</v>
      </c>
      <c r="H1274" s="2">
        <f t="shared" si="23"/>
        <v>4.9999999999272404E-2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10203</v>
      </c>
      <c r="D1275" s="1">
        <f>BILANCA!E299</f>
        <v>7707.43</v>
      </c>
      <c r="E1275" s="1">
        <v>0</v>
      </c>
      <c r="F1275" s="1">
        <v>0</v>
      </c>
      <c r="G1275" s="2">
        <f t="shared" si="24"/>
        <v>7480.4151199999997</v>
      </c>
      <c r="H1275" s="2">
        <f t="shared" si="23"/>
        <v>0.43000000000029104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257643</v>
      </c>
      <c r="D1276" s="1">
        <f>BILANCA!E300</f>
        <v>129720.28</v>
      </c>
      <c r="E1276" s="1">
        <v>0</v>
      </c>
      <c r="F1276" s="1">
        <v>0</v>
      </c>
      <c r="G1276" s="2">
        <f t="shared" si="24"/>
        <v>151505.48307999998</v>
      </c>
      <c r="H1276" s="2">
        <f t="shared" si="23"/>
        <v>0.27999999999883585</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2010659</v>
      </c>
      <c r="D1299" s="6">
        <f>'RAS-funkcijski'!E5</f>
        <v>1963851.39</v>
      </c>
      <c r="E1299" s="6">
        <v>0</v>
      </c>
      <c r="F1299" s="6">
        <v>0</v>
      </c>
      <c r="G1299" s="7">
        <f t="shared" si="24"/>
        <v>5938.3617800000002</v>
      </c>
      <c r="H1299" s="7">
        <f t="shared" si="23"/>
        <v>0.38999999989755452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2010659</v>
      </c>
      <c r="D1300" s="1">
        <f>'RAS-funkcijski'!E6</f>
        <v>1963851.39</v>
      </c>
      <c r="E1300" s="1">
        <v>0</v>
      </c>
      <c r="F1300" s="1">
        <v>0</v>
      </c>
      <c r="G1300" s="2">
        <f t="shared" si="24"/>
        <v>11876.72356</v>
      </c>
      <c r="H1300" s="2">
        <f t="shared" si="23"/>
        <v>0.38999999989755452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2010659</v>
      </c>
      <c r="D1301" s="1">
        <f>'RAS-funkcijski'!E7</f>
        <v>1963851.39</v>
      </c>
      <c r="E1301" s="1">
        <v>0</v>
      </c>
      <c r="F1301" s="1">
        <v>0</v>
      </c>
      <c r="G1301" s="2">
        <f t="shared" si="24"/>
        <v>17815.085339999998</v>
      </c>
      <c r="H1301" s="2">
        <f t="shared" si="23"/>
        <v>0.38999999989755452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368766</v>
      </c>
      <c r="D1322" s="1">
        <f>'RAS-funkcijski'!E28</f>
        <v>338984.69</v>
      </c>
      <c r="E1322" s="1">
        <v>0</v>
      </c>
      <c r="F1322" s="1">
        <v>0</v>
      </c>
      <c r="G1322" s="2">
        <f t="shared" si="24"/>
        <v>25121.649120000002</v>
      </c>
      <c r="H1322" s="2">
        <f t="shared" si="23"/>
        <v>0.30999999999767169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368766</v>
      </c>
      <c r="D1324" s="1">
        <f>'RAS-funkcijski'!E30</f>
        <v>338984.69</v>
      </c>
      <c r="E1324" s="1">
        <v>0</v>
      </c>
      <c r="F1324" s="1">
        <v>0</v>
      </c>
      <c r="G1324" s="2">
        <f t="shared" si="24"/>
        <v>27215.119879999998</v>
      </c>
      <c r="H1324" s="2">
        <f t="shared" si="23"/>
        <v>0.30999999999767169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3305728</v>
      </c>
      <c r="D1329" s="1">
        <f>'RAS-funkcijski'!E35</f>
        <v>5380292.9500000002</v>
      </c>
      <c r="E1329" s="1">
        <v>0</v>
      </c>
      <c r="F1329" s="1">
        <v>0</v>
      </c>
      <c r="G1329" s="2">
        <f t="shared" si="24"/>
        <v>436055.73089999997</v>
      </c>
      <c r="H1329" s="2">
        <f t="shared" si="23"/>
        <v>4.9999999813735485E-2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38017</v>
      </c>
      <c r="D1330" s="1">
        <f>'RAS-funkcijski'!E36</f>
        <v>24375</v>
      </c>
      <c r="E1330" s="1">
        <v>0</v>
      </c>
      <c r="F1330" s="1">
        <v>0</v>
      </c>
      <c r="G1330" s="2">
        <f t="shared" si="24"/>
        <v>2776.5439999999999</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38017</v>
      </c>
      <c r="D1331" s="1">
        <f>'RAS-funkcijski'!E37</f>
        <v>24375</v>
      </c>
      <c r="E1331" s="1">
        <v>0</v>
      </c>
      <c r="F1331" s="1">
        <v>0</v>
      </c>
      <c r="G1331" s="2">
        <f t="shared" si="24"/>
        <v>2863.3110000000001</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931258</v>
      </c>
      <c r="D1333" s="1">
        <f>'RAS-funkcijski'!E39</f>
        <v>50500.55</v>
      </c>
      <c r="E1333" s="1">
        <v>0</v>
      </c>
      <c r="F1333" s="1">
        <v>0</v>
      </c>
      <c r="G1333" s="2">
        <f t="shared" si="24"/>
        <v>36129.068500000001</v>
      </c>
      <c r="H1333" s="2">
        <f t="shared" si="23"/>
        <v>0.44999999999708962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931258</v>
      </c>
      <c r="D1334" s="1">
        <f>'RAS-funkcijski'!E40</f>
        <v>50500.55</v>
      </c>
      <c r="E1334" s="1">
        <v>0</v>
      </c>
      <c r="F1334" s="1">
        <v>0</v>
      </c>
      <c r="G1334" s="2">
        <f t="shared" si="24"/>
        <v>37161.327600000004</v>
      </c>
      <c r="H1334" s="2">
        <f t="shared" si="23"/>
        <v>0.44999999999708962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2209578</v>
      </c>
      <c r="D1348" s="1">
        <f>'RAS-funkcijski'!E54</f>
        <v>5154689.9000000004</v>
      </c>
      <c r="E1348" s="1">
        <v>0</v>
      </c>
      <c r="F1348" s="1">
        <v>0</v>
      </c>
      <c r="G1348" s="2">
        <f t="shared" si="24"/>
        <v>625947.89</v>
      </c>
      <c r="H1348" s="2">
        <f t="shared" si="27"/>
        <v>9.999999962747097E-2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2209578</v>
      </c>
      <c r="D1349" s="1">
        <f>'RAS-funkcijski'!E55</f>
        <v>5154689.9000000004</v>
      </c>
      <c r="E1349" s="1">
        <v>0</v>
      </c>
      <c r="F1349" s="1">
        <v>0</v>
      </c>
      <c r="G1349" s="2">
        <f t="shared" si="24"/>
        <v>638466.84779999999</v>
      </c>
      <c r="H1349" s="2">
        <f t="shared" si="27"/>
        <v>9.999999962747097E-2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126875</v>
      </c>
      <c r="D1355" s="1">
        <f>'RAS-funkcijski'!E61</f>
        <v>150727.5</v>
      </c>
      <c r="E1355" s="1">
        <v>0</v>
      </c>
      <c r="F1355" s="1">
        <v>0</v>
      </c>
      <c r="G1355" s="2">
        <f t="shared" si="24"/>
        <v>24414.81</v>
      </c>
      <c r="H1355" s="2">
        <f t="shared" si="27"/>
        <v>0.5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126875</v>
      </c>
      <c r="D1358" s="1">
        <f>'RAS-funkcijski'!E64</f>
        <v>150727.5</v>
      </c>
      <c r="E1358" s="1">
        <v>0</v>
      </c>
      <c r="F1358" s="1">
        <v>0</v>
      </c>
      <c r="G1358" s="2">
        <f t="shared" si="24"/>
        <v>25699.8</v>
      </c>
      <c r="H1358" s="2">
        <f t="shared" si="27"/>
        <v>0.5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1599660</v>
      </c>
      <c r="D1369" s="1">
        <f>'RAS-funkcijski'!E75</f>
        <v>2302790.42</v>
      </c>
      <c r="E1369" s="1">
        <v>0</v>
      </c>
      <c r="F1369" s="1">
        <v>0</v>
      </c>
      <c r="G1369" s="2">
        <f t="shared" si="24"/>
        <v>440572.09963999997</v>
      </c>
      <c r="H1369" s="2">
        <f t="shared" si="27"/>
        <v>0.41999999992549419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13600</v>
      </c>
      <c r="D1370" s="1">
        <f>'RAS-funkcijski'!E76</f>
        <v>0</v>
      </c>
      <c r="E1370" s="1">
        <v>0</v>
      </c>
      <c r="F1370" s="1">
        <v>0</v>
      </c>
      <c r="G1370" s="2">
        <f t="shared" si="24"/>
        <v>979.19999999999993</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1578851</v>
      </c>
      <c r="D1371" s="1">
        <f>'RAS-funkcijski'!E77</f>
        <v>2302790.42</v>
      </c>
      <c r="E1371" s="1">
        <v>0</v>
      </c>
      <c r="F1371" s="1">
        <v>0</v>
      </c>
      <c r="G1371" s="2">
        <f t="shared" si="24"/>
        <v>451463.52431999997</v>
      </c>
      <c r="H1371" s="2">
        <f t="shared" si="27"/>
        <v>0.41999999992549419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7209</v>
      </c>
      <c r="D1372" s="1">
        <f>'RAS-funkcijski'!E78</f>
        <v>0</v>
      </c>
      <c r="E1372" s="1">
        <v>0</v>
      </c>
      <c r="F1372" s="1">
        <v>0</v>
      </c>
      <c r="G1372" s="2">
        <f t="shared" si="24"/>
        <v>533.46600000000001</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5139420</v>
      </c>
      <c r="D1376" s="1">
        <f>'RAS-funkcijski'!E82</f>
        <v>4197163.84</v>
      </c>
      <c r="E1376" s="1">
        <v>0</v>
      </c>
      <c r="F1376" s="1">
        <v>0</v>
      </c>
      <c r="G1376" s="2">
        <f t="shared" si="24"/>
        <v>1055632.31904</v>
      </c>
      <c r="H1376" s="2">
        <f t="shared" si="27"/>
        <v>0.16000000014901161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1994341.44</v>
      </c>
      <c r="E1380" s="1">
        <v>0</v>
      </c>
      <c r="F1380" s="1">
        <v>0</v>
      </c>
      <c r="G1380" s="2">
        <f t="shared" si="24"/>
        <v>327071.99615999998</v>
      </c>
      <c r="H1380" s="2">
        <f t="shared" si="27"/>
        <v>0.43999999994412065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5139420</v>
      </c>
      <c r="D1382" s="1">
        <f>'RAS-funkcijski'!E88</f>
        <v>2202822.4</v>
      </c>
      <c r="E1382" s="1">
        <v>0</v>
      </c>
      <c r="F1382" s="1">
        <v>0</v>
      </c>
      <c r="G1382" s="2">
        <f t="shared" si="24"/>
        <v>801785.4432000001</v>
      </c>
      <c r="H1382" s="2">
        <f t="shared" si="27"/>
        <v>0.39999999990686774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592599</v>
      </c>
      <c r="D1401" s="1">
        <f>'RAS-funkcijski'!E107</f>
        <v>805565.65999999992</v>
      </c>
      <c r="E1401" s="1">
        <v>0</v>
      </c>
      <c r="F1401" s="1">
        <v>0</v>
      </c>
      <c r="G1401" s="2">
        <f t="shared" si="24"/>
        <v>226984.22295999998</v>
      </c>
      <c r="H1401" s="2">
        <f t="shared" si="27"/>
        <v>0.34000000008381903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249609</v>
      </c>
      <c r="D1402" s="1">
        <f>'RAS-funkcijski'!E108</f>
        <v>335887.5</v>
      </c>
      <c r="E1402" s="1">
        <v>0</v>
      </c>
      <c r="F1402" s="1">
        <v>0</v>
      </c>
      <c r="G1402" s="2">
        <f t="shared" si="24"/>
        <v>95823.935999999987</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116000</v>
      </c>
      <c r="D1406" s="1">
        <f>'RAS-funkcijski'!E112</f>
        <v>123000</v>
      </c>
      <c r="E1406" s="1">
        <v>0</v>
      </c>
      <c r="F1406" s="1">
        <v>0</v>
      </c>
      <c r="G1406" s="2">
        <f t="shared" si="24"/>
        <v>39096</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226990</v>
      </c>
      <c r="D1407" s="1">
        <f>'RAS-funkcijski'!E113</f>
        <v>346678.16</v>
      </c>
      <c r="E1407" s="1">
        <v>0</v>
      </c>
      <c r="F1407" s="1">
        <v>0</v>
      </c>
      <c r="G1407" s="2">
        <f t="shared" si="24"/>
        <v>100317.74888</v>
      </c>
      <c r="H1407" s="2">
        <f t="shared" si="27"/>
        <v>0.15999999997438863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401709</v>
      </c>
      <c r="D1408" s="1">
        <f>'RAS-funkcijski'!E114</f>
        <v>406359.70999999996</v>
      </c>
      <c r="E1408" s="1">
        <v>0</v>
      </c>
      <c r="F1408" s="1">
        <v>0</v>
      </c>
      <c r="G1408" s="2">
        <f t="shared" si="24"/>
        <v>133587.1262</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211869</v>
      </c>
      <c r="D1409" s="1">
        <f>'RAS-funkcijski'!E115</f>
        <v>235571.71</v>
      </c>
      <c r="E1409" s="1">
        <v>0</v>
      </c>
      <c r="F1409" s="1">
        <v>0</v>
      </c>
      <c r="G1409" s="2">
        <f t="shared" si="24"/>
        <v>75814.378620000003</v>
      </c>
      <c r="H1409" s="2">
        <f t="shared" si="27"/>
        <v>0.29000000000814907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119876</v>
      </c>
      <c r="D1410" s="1">
        <f>'RAS-funkcijski'!E116</f>
        <v>54600</v>
      </c>
      <c r="E1410" s="1">
        <v>0</v>
      </c>
      <c r="F1410" s="1">
        <v>0</v>
      </c>
      <c r="G1410" s="2">
        <f t="shared" si="24"/>
        <v>25656.512000000002</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91993</v>
      </c>
      <c r="D1411" s="1">
        <f>'RAS-funkcijski'!E117</f>
        <v>180971.71</v>
      </c>
      <c r="E1411" s="1">
        <v>0</v>
      </c>
      <c r="F1411" s="1">
        <v>0</v>
      </c>
      <c r="G1411" s="2">
        <f t="shared" si="24"/>
        <v>51294.815460000005</v>
      </c>
      <c r="H1411" s="2">
        <f t="shared" si="27"/>
        <v>0.29000000000814907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7840</v>
      </c>
      <c r="D1412" s="1">
        <f>'RAS-funkcijski'!E118</f>
        <v>10788</v>
      </c>
      <c r="E1412" s="1">
        <v>0</v>
      </c>
      <c r="F1412" s="1">
        <v>0</v>
      </c>
      <c r="G1412" s="2">
        <f t="shared" si="24"/>
        <v>3353.424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7840</v>
      </c>
      <c r="D1414" s="1">
        <f>'RAS-funkcijski'!E120</f>
        <v>10788</v>
      </c>
      <c r="E1414" s="1">
        <v>0</v>
      </c>
      <c r="F1414" s="1">
        <v>0</v>
      </c>
      <c r="G1414" s="2">
        <f t="shared" si="24"/>
        <v>3412.2560000000003</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182000</v>
      </c>
      <c r="D1416" s="1">
        <f>'RAS-funkcijski'!E122</f>
        <v>160000</v>
      </c>
      <c r="E1416" s="1">
        <v>0</v>
      </c>
      <c r="F1416" s="1">
        <v>0</v>
      </c>
      <c r="G1416" s="2">
        <f t="shared" si="24"/>
        <v>59236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182000</v>
      </c>
      <c r="D1417" s="1">
        <f>'RAS-funkcijski'!E123</f>
        <v>160000</v>
      </c>
      <c r="E1417" s="1">
        <v>0</v>
      </c>
      <c r="F1417" s="1">
        <v>0</v>
      </c>
      <c r="G1417" s="2">
        <f t="shared" si="24"/>
        <v>59738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314920</v>
      </c>
      <c r="D1423" s="1">
        <f>'RAS-funkcijski'!E129</f>
        <v>588370.88</v>
      </c>
      <c r="E1423" s="1">
        <v>0</v>
      </c>
      <c r="F1423" s="1">
        <v>0</v>
      </c>
      <c r="G1423" s="2">
        <f t="shared" si="24"/>
        <v>186457.72</v>
      </c>
      <c r="H1423" s="2">
        <f t="shared" si="27"/>
        <v>0.11999999999534339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55680</v>
      </c>
      <c r="D1429" s="1">
        <f>'RAS-funkcijski'!E135</f>
        <v>52340</v>
      </c>
      <c r="E1429" s="1">
        <v>0</v>
      </c>
      <c r="F1429" s="1">
        <v>0</v>
      </c>
      <c r="G1429" s="2">
        <f t="shared" si="24"/>
        <v>21007.16</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126000</v>
      </c>
      <c r="E1431" s="1">
        <v>0</v>
      </c>
      <c r="F1431" s="1">
        <v>0</v>
      </c>
      <c r="G1431" s="2">
        <f t="shared" si="24"/>
        <v>33516</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10000</v>
      </c>
      <c r="E1432" s="1">
        <v>0</v>
      </c>
      <c r="F1432" s="1">
        <v>0</v>
      </c>
      <c r="G1432" s="2">
        <f t="shared" si="24"/>
        <v>2680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99365</v>
      </c>
      <c r="D1433" s="1">
        <f>'RAS-funkcijski'!E139</f>
        <v>67460.58</v>
      </c>
      <c r="E1433" s="1">
        <v>0</v>
      </c>
      <c r="F1433" s="1">
        <v>0</v>
      </c>
      <c r="G1433" s="2">
        <f t="shared" si="24"/>
        <v>31628.631600000004</v>
      </c>
      <c r="H1433" s="2">
        <f t="shared" si="27"/>
        <v>0.41999999999825377</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159875</v>
      </c>
      <c r="D1434" s="1">
        <f>'RAS-funkcijski'!E140</f>
        <v>332570.3</v>
      </c>
      <c r="E1434" s="1">
        <v>0</v>
      </c>
      <c r="F1434" s="1">
        <v>0</v>
      </c>
      <c r="G1434" s="2">
        <f t="shared" si="24"/>
        <v>112202.1216</v>
      </c>
      <c r="H1434" s="2">
        <f t="shared" si="27"/>
        <v>0.29999999998835847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13733461</v>
      </c>
      <c r="D1435" s="13">
        <f>'RAS-funkcijski'!E141</f>
        <v>15983379.540000001</v>
      </c>
      <c r="E1435" s="13">
        <v>0</v>
      </c>
      <c r="F1435" s="13">
        <v>0</v>
      </c>
      <c r="G1435" s="14">
        <f t="shared" si="24"/>
        <v>6260930.1509600002</v>
      </c>
      <c r="H1435" s="14">
        <f t="shared" si="27"/>
        <v>0.45999999903142452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449</v>
      </c>
      <c r="D1436" s="6">
        <f>'P-VRIO'!E5</f>
        <v>22383.39</v>
      </c>
      <c r="E1436" s="6">
        <v>0</v>
      </c>
      <c r="F1436" s="6">
        <v>0</v>
      </c>
      <c r="G1436" s="7">
        <f t="shared" si="24"/>
        <v>45.215779999999995</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449</v>
      </c>
      <c r="D1453" s="1">
        <f>'P-VRIO'!E22</f>
        <v>22383.39</v>
      </c>
      <c r="E1453" s="1">
        <v>0</v>
      </c>
      <c r="F1453" s="1">
        <v>0</v>
      </c>
      <c r="G1453" s="2">
        <f t="shared" si="24"/>
        <v>813.88403999999991</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v>
      </c>
      <c r="D1454" s="1">
        <f>'P-VRIO'!E23</f>
        <v>0</v>
      </c>
      <c r="E1454" s="1">
        <v>0</v>
      </c>
      <c r="F1454" s="1">
        <v>0</v>
      </c>
      <c r="G1454" s="2">
        <f t="shared" si="24"/>
        <v>1.121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59</v>
      </c>
      <c r="D1455" s="1">
        <f>'P-VRIO'!E24</f>
        <v>0</v>
      </c>
      <c r="E1455" s="1">
        <v>0</v>
      </c>
      <c r="F1455" s="1">
        <v>0</v>
      </c>
      <c r="G1455" s="2">
        <f t="shared" si="24"/>
        <v>1.18</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390</v>
      </c>
      <c r="D1461" s="1">
        <f>'P-VRIO'!E30</f>
        <v>22383.39</v>
      </c>
      <c r="E1461" s="1">
        <v>0</v>
      </c>
      <c r="F1461" s="1">
        <v>0</v>
      </c>
      <c r="G1461" s="2">
        <f t="shared" si="24"/>
        <v>1174.07628</v>
      </c>
      <c r="H1461" s="2">
        <f t="shared" si="27"/>
        <v>0.38999999999941792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390</v>
      </c>
      <c r="D1467" s="1">
        <f>'P-VRIO'!E36</f>
        <v>22383.39</v>
      </c>
      <c r="E1467" s="1">
        <v>0</v>
      </c>
      <c r="F1467" s="1">
        <v>0</v>
      </c>
      <c r="G1467" s="2">
        <f t="shared" si="24"/>
        <v>1445.0169599999999</v>
      </c>
      <c r="H1467" s="2">
        <f t="shared" si="27"/>
        <v>0.38999999999941792</v>
      </c>
      <c r="I1467" s="10">
        <f t="shared" si="31"/>
        <v>563.55661439915889</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15134.48</v>
      </c>
      <c r="E1469" s="1">
        <v>0</v>
      </c>
      <c r="F1469" s="1">
        <v>0</v>
      </c>
      <c r="G1469" s="2">
        <f t="shared" si="24"/>
        <v>1029.14464</v>
      </c>
      <c r="H1469" s="2">
        <f t="shared" si="27"/>
        <v>0.47999999999956344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15134.48</v>
      </c>
      <c r="E1475" s="1">
        <v>0</v>
      </c>
      <c r="F1475" s="1">
        <v>0</v>
      </c>
      <c r="G1475" s="2">
        <f t="shared" si="24"/>
        <v>1210.7583999999999</v>
      </c>
      <c r="H1475" s="2">
        <f t="shared" si="27"/>
        <v>0.47999999999956344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15134.48</v>
      </c>
      <c r="E1476" s="1">
        <v>0</v>
      </c>
      <c r="F1476" s="1">
        <v>0</v>
      </c>
      <c r="G1476" s="2">
        <f t="shared" si="24"/>
        <v>1241.02736</v>
      </c>
      <c r="H1476" s="2">
        <f t="shared" si="27"/>
        <v>0.47999999999956344</v>
      </c>
      <c r="I1476" s="10">
        <f t="shared" ref="I1476:I1479" si="33">G1476*H1476</f>
        <v>595.69313279945823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708946.99</v>
      </c>
      <c r="D1480" s="6"/>
      <c r="E1480" s="6">
        <v>0</v>
      </c>
      <c r="F1480" s="6">
        <v>0</v>
      </c>
      <c r="G1480" s="7">
        <f t="shared" ref="G1480:G1580" si="34">B1480/1000*C1480</f>
        <v>708.94699000000003</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19452931.289999999</v>
      </c>
      <c r="D1481" s="1">
        <v>0</v>
      </c>
      <c r="E1481" s="1">
        <v>0</v>
      </c>
      <c r="F1481" s="1">
        <v>0</v>
      </c>
      <c r="G1481" s="2">
        <f t="shared" si="34"/>
        <v>38905.862580000001</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6260348.0800000001</v>
      </c>
      <c r="D1483" s="1">
        <v>0</v>
      </c>
      <c r="E1483" s="1">
        <v>0</v>
      </c>
      <c r="F1483" s="1">
        <v>0</v>
      </c>
      <c r="G1483" s="2">
        <f t="shared" si="34"/>
        <v>25041.392319999999</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1076787.82</v>
      </c>
      <c r="D1484" s="1">
        <v>0</v>
      </c>
      <c r="E1484" s="1">
        <v>0</v>
      </c>
      <c r="F1484" s="1">
        <v>0</v>
      </c>
      <c r="G1484" s="2">
        <f t="shared" si="34"/>
        <v>5383.9391000000005</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2632593.4700000002</v>
      </c>
      <c r="D1485" s="1">
        <v>0</v>
      </c>
      <c r="E1485" s="1">
        <v>0</v>
      </c>
      <c r="F1485" s="1">
        <v>0</v>
      </c>
      <c r="G1485" s="2">
        <f t="shared" si="34"/>
        <v>15795.560820000002</v>
      </c>
      <c r="H1485" s="2">
        <f t="shared" si="35"/>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40505.61</v>
      </c>
      <c r="D1486" s="1">
        <v>0</v>
      </c>
      <c r="E1486" s="1">
        <v>0</v>
      </c>
      <c r="F1486" s="1">
        <v>0</v>
      </c>
      <c r="G1486" s="2">
        <f t="shared" si="34"/>
        <v>283.53926999999999</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77370.320000000007</v>
      </c>
      <c r="D1487" s="1">
        <v>0</v>
      </c>
      <c r="E1487" s="1">
        <v>0</v>
      </c>
      <c r="F1487" s="1">
        <v>0</v>
      </c>
      <c r="G1487" s="2">
        <f t="shared" si="34"/>
        <v>618.96256000000005</v>
      </c>
      <c r="H1487" s="2">
        <f t="shared" si="35"/>
        <v>0.32000000000698492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404701.17</v>
      </c>
      <c r="D1488" s="1">
        <v>0</v>
      </c>
      <c r="E1488" s="1">
        <v>0</v>
      </c>
      <c r="F1488" s="1">
        <v>0</v>
      </c>
      <c r="G1488" s="2">
        <f>B1488/1000*C1488</f>
        <v>3642.3105299999997</v>
      </c>
      <c r="H1488" s="2">
        <f>ABS(C1488-ROUND(C1488,0))</f>
        <v>0.16999999998370185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75440.19</v>
      </c>
      <c r="D1489" s="1">
        <v>0</v>
      </c>
      <c r="E1489" s="1">
        <v>0</v>
      </c>
      <c r="F1489" s="1">
        <v>0</v>
      </c>
      <c r="G1489" s="2">
        <f t="shared" si="34"/>
        <v>754.40190000000007</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506237.51</v>
      </c>
      <c r="D1490" s="1">
        <v>0</v>
      </c>
      <c r="E1490" s="1">
        <v>0</v>
      </c>
      <c r="F1490" s="1">
        <v>0</v>
      </c>
      <c r="G1490" s="2">
        <f t="shared" si="34"/>
        <v>5568.6126100000001</v>
      </c>
      <c r="H1490" s="2">
        <f t="shared" si="35"/>
        <v>0.48999999999068677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1446711.99</v>
      </c>
      <c r="D1491" s="1">
        <v>0</v>
      </c>
      <c r="E1491" s="1">
        <v>0</v>
      </c>
      <c r="F1491" s="1">
        <v>0</v>
      </c>
      <c r="G1491" s="2">
        <f t="shared" si="34"/>
        <v>17360.543880000001</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9067505.6500000004</v>
      </c>
      <c r="D1492" s="1">
        <v>0</v>
      </c>
      <c r="E1492" s="1">
        <v>0</v>
      </c>
      <c r="F1492" s="1">
        <v>0</v>
      </c>
      <c r="G1492" s="2">
        <f t="shared" si="34"/>
        <v>117877.57345</v>
      </c>
      <c r="H1492" s="2">
        <f t="shared" si="35"/>
        <v>0.34999999962747097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4125077.56</v>
      </c>
      <c r="D1493" s="1">
        <v>0</v>
      </c>
      <c r="E1493" s="1">
        <v>0</v>
      </c>
      <c r="F1493" s="1">
        <v>0</v>
      </c>
      <c r="G1493" s="2">
        <f t="shared" si="34"/>
        <v>57751.08584</v>
      </c>
      <c r="H1493" s="2">
        <f t="shared" si="35"/>
        <v>0.43999999994412065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4125077.56</v>
      </c>
      <c r="D1497" s="1">
        <v>0</v>
      </c>
      <c r="E1497" s="1">
        <v>0</v>
      </c>
      <c r="F1497" s="1">
        <v>0</v>
      </c>
      <c r="G1497" s="2">
        <f t="shared" si="34"/>
        <v>74251.396079999991</v>
      </c>
      <c r="H1497" s="2">
        <f t="shared" si="35"/>
        <v>0.43999999994412065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15990840.5</v>
      </c>
      <c r="D1499" s="1">
        <v>0</v>
      </c>
      <c r="E1499" s="1">
        <v>0</v>
      </c>
      <c r="F1499" s="1">
        <v>0</v>
      </c>
      <c r="G1499" s="2">
        <f t="shared" si="34"/>
        <v>319816.81</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6614734.25</v>
      </c>
      <c r="D1501" s="1">
        <v>0</v>
      </c>
      <c r="E1501" s="1">
        <v>0</v>
      </c>
      <c r="F1501" s="1">
        <v>0</v>
      </c>
      <c r="G1501" s="2">
        <f t="shared" si="34"/>
        <v>145524.15349999999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1072446.31</v>
      </c>
      <c r="D1502" s="1">
        <v>0</v>
      </c>
      <c r="E1502" s="1">
        <v>0</v>
      </c>
      <c r="F1502" s="1">
        <v>0</v>
      </c>
      <c r="G1502" s="2">
        <f t="shared" si="34"/>
        <v>24666.26513</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2804856.71</v>
      </c>
      <c r="D1503" s="1">
        <v>0</v>
      </c>
      <c r="E1503" s="1">
        <v>0</v>
      </c>
      <c r="F1503" s="1">
        <v>0</v>
      </c>
      <c r="G1503" s="2">
        <f t="shared" si="34"/>
        <v>67316.561040000001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26661.46</v>
      </c>
      <c r="D1504" s="1">
        <v>0</v>
      </c>
      <c r="E1504" s="1">
        <v>0</v>
      </c>
      <c r="F1504" s="1">
        <v>0</v>
      </c>
      <c r="G1504" s="2">
        <f t="shared" si="34"/>
        <v>666.53650000000005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74769.77</v>
      </c>
      <c r="D1505" s="1">
        <v>0</v>
      </c>
      <c r="E1505" s="1">
        <v>0</v>
      </c>
      <c r="F1505" s="1">
        <v>0</v>
      </c>
      <c r="G1505" s="2">
        <f t="shared" si="34"/>
        <v>1944.0140200000001</v>
      </c>
      <c r="H1505" s="2">
        <f t="shared" si="35"/>
        <v>0.22999999999592546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404207.01</v>
      </c>
      <c r="D1506" s="1">
        <v>0</v>
      </c>
      <c r="E1506" s="1">
        <v>0</v>
      </c>
      <c r="F1506" s="1">
        <v>0</v>
      </c>
      <c r="G1506" s="2">
        <f>B1506/1000*C1506</f>
        <v>10913.58927</v>
      </c>
      <c r="H1506" s="2">
        <f>ABS(C1506-ROUND(C1506,0))</f>
        <v>1.0000000009313226E-2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76446.19</v>
      </c>
      <c r="D1507" s="1">
        <v>0</v>
      </c>
      <c r="E1507" s="1">
        <v>0</v>
      </c>
      <c r="F1507" s="1">
        <v>0</v>
      </c>
      <c r="G1507" s="2">
        <f t="shared" si="34"/>
        <v>2140.49332</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506237.51</v>
      </c>
      <c r="D1508" s="1">
        <v>0</v>
      </c>
      <c r="E1508" s="1">
        <v>0</v>
      </c>
      <c r="F1508" s="1">
        <v>0</v>
      </c>
      <c r="G1508" s="2">
        <f t="shared" si="34"/>
        <v>14680.887790000001</v>
      </c>
      <c r="H1508" s="2">
        <f t="shared" si="35"/>
        <v>0.48999999999068677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1649109.29</v>
      </c>
      <c r="D1509" s="1">
        <v>0</v>
      </c>
      <c r="E1509" s="1">
        <v>0</v>
      </c>
      <c r="F1509" s="1">
        <v>0</v>
      </c>
      <c r="G1509" s="2">
        <f t="shared" si="34"/>
        <v>49473.278700000003</v>
      </c>
      <c r="H1509" s="2">
        <f t="shared" si="35"/>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9054930.7200000007</v>
      </c>
      <c r="D1510" s="1">
        <v>0</v>
      </c>
      <c r="E1510" s="1">
        <v>0</v>
      </c>
      <c r="F1510" s="1">
        <v>0</v>
      </c>
      <c r="G1510" s="2">
        <f t="shared" si="34"/>
        <v>280702.85232000001</v>
      </c>
      <c r="H1510" s="2">
        <f t="shared" si="35"/>
        <v>0.27999999932944775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321175.53000000003</v>
      </c>
      <c r="D1511" s="1">
        <v>0</v>
      </c>
      <c r="E1511" s="1">
        <v>0</v>
      </c>
      <c r="F1511" s="1">
        <v>0</v>
      </c>
      <c r="G1511" s="2">
        <f t="shared" si="34"/>
        <v>10277.616960000001</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321175.53000000003</v>
      </c>
      <c r="D1515" s="1">
        <v>0</v>
      </c>
      <c r="E1515" s="1">
        <v>0</v>
      </c>
      <c r="F1515" s="1">
        <v>0</v>
      </c>
      <c r="G1515" s="2">
        <f t="shared" si="34"/>
        <v>11562.319079999999</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4171037.7799999975</v>
      </c>
      <c r="D1517" s="1">
        <v>0</v>
      </c>
      <c r="E1517" s="1">
        <v>0</v>
      </c>
      <c r="F1517" s="1">
        <v>0</v>
      </c>
      <c r="G1517" s="2">
        <f t="shared" si="34"/>
        <v>158499.43563999989</v>
      </c>
      <c r="H1517" s="2">
        <f t="shared" si="35"/>
        <v>0.2200000025331974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5989.12</v>
      </c>
      <c r="D1518" s="1">
        <v>0</v>
      </c>
      <c r="E1518" s="1">
        <v>0</v>
      </c>
      <c r="F1518" s="1">
        <v>0</v>
      </c>
      <c r="G1518" s="2">
        <f t="shared" si="34"/>
        <v>233.57568000000001</v>
      </c>
      <c r="H1518" s="2">
        <f t="shared" si="35"/>
        <v>0.11999999999989086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5989.12</v>
      </c>
      <c r="D1524" s="1">
        <v>0</v>
      </c>
      <c r="E1524" s="1">
        <v>0</v>
      </c>
      <c r="F1524" s="1">
        <v>0</v>
      </c>
      <c r="G1524" s="2">
        <f t="shared" si="34"/>
        <v>269.5104</v>
      </c>
      <c r="H1524" s="2">
        <f t="shared" si="35"/>
        <v>0.11999999999989086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5989.12</v>
      </c>
      <c r="D1560" s="1">
        <v>0</v>
      </c>
      <c r="E1560" s="1">
        <v>0</v>
      </c>
      <c r="F1560" s="1">
        <v>0</v>
      </c>
      <c r="G1560" s="2">
        <f t="shared" si="34"/>
        <v>485.11872</v>
      </c>
      <c r="H1560" s="2">
        <f t="shared" si="35"/>
        <v>0.11999999999989086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5989.12</v>
      </c>
      <c r="D1564" s="1">
        <v>0</v>
      </c>
      <c r="E1564" s="1">
        <v>0</v>
      </c>
      <c r="F1564" s="1">
        <v>0</v>
      </c>
      <c r="G1564" s="2">
        <f t="shared" si="34"/>
        <v>509.07520000000005</v>
      </c>
      <c r="H1564" s="2">
        <f t="shared" si="35"/>
        <v>0.11999999999989086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4165048.6599999997</v>
      </c>
      <c r="D1576" s="1">
        <v>0</v>
      </c>
      <c r="E1576" s="1">
        <v>0</v>
      </c>
      <c r="F1576" s="1">
        <v>0</v>
      </c>
      <c r="G1576" s="2">
        <f t="shared" si="34"/>
        <v>404009.72002000001</v>
      </c>
      <c r="H1576" s="2">
        <f t="shared" si="35"/>
        <v>0.34000000031664968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337357.95</v>
      </c>
      <c r="D1578" s="1">
        <v>0</v>
      </c>
      <c r="E1578" s="1">
        <v>0</v>
      </c>
      <c r="F1578" s="1">
        <v>0</v>
      </c>
      <c r="G1578" s="2">
        <f t="shared" si="34"/>
        <v>33398.43705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23788.68</v>
      </c>
      <c r="D1579" s="1">
        <v>0</v>
      </c>
      <c r="E1579" s="1">
        <v>0</v>
      </c>
      <c r="F1579" s="1">
        <v>0</v>
      </c>
      <c r="G1579" s="2">
        <f t="shared" si="34"/>
        <v>2378.8679999999999</v>
      </c>
      <c r="H1579" s="2">
        <f t="shared" si="35"/>
        <v>0.31999999999970896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3803902.03</v>
      </c>
      <c r="D1580" s="13">
        <v>0</v>
      </c>
      <c r="E1580" s="13">
        <v>0</v>
      </c>
      <c r="F1580" s="13">
        <v>0</v>
      </c>
      <c r="G1580" s="14">
        <f t="shared" si="34"/>
        <v>384194.10502999998</v>
      </c>
      <c r="H1580" s="14">
        <f t="shared" si="35"/>
        <v>2.9999999795109034E-2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32529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14698647</v>
      </c>
      <c r="I16" s="172">
        <f>'PR-RAS'!E6</f>
        <v>14162476.700000001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8435912</v>
      </c>
      <c r="I17" s="172">
        <f>'PR-RAS'!E151</f>
        <v>7535305.9799999995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49605</v>
      </c>
      <c r="I18" s="172">
        <f>'PR-RAS'!E645</f>
        <v>1693408.1900000037</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24108432</v>
      </c>
      <c r="I20" s="175">
        <f>BILANCA!E7</f>
        <v>31969940.400000002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6047248</v>
      </c>
      <c r="I21" s="177">
        <f>BILANCA!E68</f>
        <v>7257522.5599999996</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708947</v>
      </c>
      <c r="I22" s="177">
        <f>BILANCA!E176</f>
        <v>4171037.7800000003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29446733</v>
      </c>
      <c r="I23" s="179">
        <f>BILANCA!E237</f>
        <v>35056425.18</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2010659</v>
      </c>
      <c r="I24" s="175">
        <f>'RAS-funkcijski'!E5</f>
        <v>1963851.39</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3305728</v>
      </c>
      <c r="I25" s="177">
        <f>'RAS-funkcijski'!E35</f>
        <v>5380292.9500000002</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5139420</v>
      </c>
      <c r="I26" s="177">
        <f>'RAS-funkcijski'!E88</f>
        <v>2202822.4</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401709</v>
      </c>
      <c r="I27" s="177">
        <f>'RAS-funkcijski'!E114</f>
        <v>406359.70999999996</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13733461</v>
      </c>
      <c r="I28" s="181">
        <f>'RAS-funkcijski'!E141</f>
        <v>15983379.540000001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449</v>
      </c>
      <c r="I29" s="175">
        <f>'P-VRIO'!E5</f>
        <v>22383.39</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449</v>
      </c>
      <c r="I30" s="177">
        <f>'P-VRIO'!E22</f>
        <v>22383.39</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15134.48</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15134.48</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708946.99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4171037.7799999975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5989.12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4165048.6599999997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D665" sqref="D66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14698647</v>
      </c>
      <c r="E6" s="53">
        <f>E7+E44+E50+E82+E106+E124+E133+E139</f>
        <v>14162476.700000001</v>
      </c>
      <c r="F6" s="54">
        <f t="shared" ref="F6:F131" si="0">IF(D6&lt;&gt;0,IF(E6/D6&gt;=100,"&gt;&gt;100",E6/D6*100),"-")</f>
        <v>96.352247251056511</v>
      </c>
    </row>
    <row r="7" spans="1:25" ht="12.75" customHeight="1" x14ac:dyDescent="0.2">
      <c r="A7" s="55">
        <v>61</v>
      </c>
      <c r="B7" s="307" t="s">
        <v>57</v>
      </c>
      <c r="C7" s="52" t="s">
        <v>58</v>
      </c>
      <c r="D7" s="53">
        <f t="shared" ref="D7:E7" si="1">D8+D17+D23+D29+D37+D40</f>
        <v>2008682</v>
      </c>
      <c r="E7" s="53">
        <f t="shared" si="1"/>
        <v>2532212.9500000002</v>
      </c>
      <c r="F7" s="54">
        <f t="shared" si="0"/>
        <v>126.06340625345376</v>
      </c>
    </row>
    <row r="8" spans="1:25" ht="12.75" customHeight="1" x14ac:dyDescent="0.2">
      <c r="A8" s="55">
        <v>611</v>
      </c>
      <c r="B8" s="87" t="s">
        <v>59</v>
      </c>
      <c r="C8" s="52" t="s">
        <v>60</v>
      </c>
      <c r="D8" s="53">
        <f t="shared" ref="D8:E8" si="2">SUM(D9:D14)-D15-D16</f>
        <v>1829885</v>
      </c>
      <c r="E8" s="53">
        <f t="shared" si="2"/>
        <v>2412777.7799999998</v>
      </c>
      <c r="F8" s="54">
        <f t="shared" si="0"/>
        <v>131.85406623913522</v>
      </c>
    </row>
    <row r="9" spans="1:25" ht="12.75" customHeight="1" x14ac:dyDescent="0.2">
      <c r="A9" s="55">
        <v>6111</v>
      </c>
      <c r="B9" s="87" t="s">
        <v>61</v>
      </c>
      <c r="C9" s="52" t="s">
        <v>62</v>
      </c>
      <c r="D9" s="244">
        <v>1965386</v>
      </c>
      <c r="E9" s="244">
        <v>2448307.2999999998</v>
      </c>
      <c r="F9" s="54">
        <f t="shared" si="0"/>
        <v>124.57132084995008</v>
      </c>
    </row>
    <row r="10" spans="1:25" ht="12.75" customHeight="1" x14ac:dyDescent="0.2">
      <c r="A10" s="55">
        <v>6112</v>
      </c>
      <c r="B10" s="87" t="s">
        <v>63</v>
      </c>
      <c r="C10" s="52" t="s">
        <v>64</v>
      </c>
      <c r="D10" s="244">
        <v>249614</v>
      </c>
      <c r="E10" s="244">
        <v>331817.42</v>
      </c>
      <c r="F10" s="54">
        <f t="shared" si="0"/>
        <v>132.9322153404857</v>
      </c>
    </row>
    <row r="11" spans="1:25" ht="12.75" customHeight="1" x14ac:dyDescent="0.2">
      <c r="A11" s="55">
        <v>6113</v>
      </c>
      <c r="B11" s="87" t="s">
        <v>65</v>
      </c>
      <c r="C11" s="52" t="s">
        <v>66</v>
      </c>
      <c r="D11" s="244">
        <v>143887</v>
      </c>
      <c r="E11" s="244">
        <v>125164.36</v>
      </c>
      <c r="F11" s="54">
        <f t="shared" si="0"/>
        <v>86.987955826447134</v>
      </c>
    </row>
    <row r="12" spans="1:25" ht="12.75" customHeight="1" x14ac:dyDescent="0.2">
      <c r="A12" s="55">
        <v>6114</v>
      </c>
      <c r="B12" s="87" t="s">
        <v>67</v>
      </c>
      <c r="C12" s="52" t="s">
        <v>68</v>
      </c>
      <c r="D12" s="244">
        <v>68645</v>
      </c>
      <c r="E12" s="244">
        <v>38745.93</v>
      </c>
      <c r="F12" s="54">
        <f t="shared" si="0"/>
        <v>56.443921625755699</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597647</v>
      </c>
      <c r="E15" s="244">
        <v>531257.23</v>
      </c>
      <c r="F15" s="54">
        <f t="shared" si="0"/>
        <v>88.891474398767173</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168638</v>
      </c>
      <c r="E23" s="53">
        <f t="shared" si="4"/>
        <v>98043.18</v>
      </c>
      <c r="F23" s="54">
        <f t="shared" si="0"/>
        <v>58.138248793273164</v>
      </c>
    </row>
    <row r="24" spans="1:6" ht="12.75" customHeight="1" x14ac:dyDescent="0.2">
      <c r="A24" s="55">
        <v>6131</v>
      </c>
      <c r="B24" s="87" t="s">
        <v>91</v>
      </c>
      <c r="C24" s="52" t="s">
        <v>92</v>
      </c>
      <c r="D24" s="244">
        <v>1181</v>
      </c>
      <c r="E24" s="244">
        <v>930</v>
      </c>
      <c r="F24" s="54">
        <f t="shared" si="0"/>
        <v>78.746824724809485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167457</v>
      </c>
      <c r="E27" s="244">
        <v>97113.18</v>
      </c>
      <c r="F27" s="54">
        <f t="shared" si="0"/>
        <v>57.992905641448246</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10159</v>
      </c>
      <c r="E29" s="53">
        <f t="shared" si="5"/>
        <v>21391.99</v>
      </c>
      <c r="F29" s="54">
        <f t="shared" si="0"/>
        <v>210.57180824884338</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9528</v>
      </c>
      <c r="E31" s="244">
        <v>21391.99</v>
      </c>
      <c r="F31" s="54">
        <f t="shared" si="0"/>
        <v>224.51710747271201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631</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11360270</v>
      </c>
      <c r="E50" s="53">
        <f>E51+E54+E59+E62+E65+E68+E71+E74+E77</f>
        <v>10474793.58</v>
      </c>
      <c r="F50" s="54">
        <f t="shared" si="0"/>
        <v>92.20549846086405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5598913</v>
      </c>
      <c r="E59" s="53">
        <f t="shared" si="12"/>
        <v>4798099.72</v>
      </c>
      <c r="F59" s="54">
        <f t="shared" si="0"/>
        <v>85.696986540065893</v>
      </c>
    </row>
    <row r="60" spans="1:6" ht="24" x14ac:dyDescent="0.2">
      <c r="A60" s="55">
        <v>6331</v>
      </c>
      <c r="B60" s="88" t="s">
        <v>163</v>
      </c>
      <c r="C60" s="52" t="s">
        <v>164</v>
      </c>
      <c r="D60" s="244">
        <v>5598913</v>
      </c>
      <c r="E60" s="244">
        <v>4798099.72</v>
      </c>
      <c r="F60" s="54">
        <f t="shared" si="0"/>
        <v>85.696986540065893</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435505</v>
      </c>
      <c r="E62" s="53">
        <f t="shared" si="13"/>
        <v>59381.74</v>
      </c>
      <c r="F62" s="54">
        <f t="shared" si="0"/>
        <v>13.635145405908084</v>
      </c>
    </row>
    <row r="63" spans="1:6" ht="12.75" customHeight="1" x14ac:dyDescent="0.2">
      <c r="A63" s="55">
        <v>6341</v>
      </c>
      <c r="B63" s="87" t="s">
        <v>169</v>
      </c>
      <c r="C63" s="52" t="s">
        <v>170</v>
      </c>
      <c r="D63" s="244">
        <v>141511</v>
      </c>
      <c r="E63" s="244">
        <v>59381.74</v>
      </c>
      <c r="F63" s="54">
        <f t="shared" si="0"/>
        <v>41.962631880207191</v>
      </c>
    </row>
    <row r="64" spans="1:6" ht="12.75" customHeight="1" x14ac:dyDescent="0.2">
      <c r="A64" s="55">
        <v>6342</v>
      </c>
      <c r="B64" s="87" t="s">
        <v>171</v>
      </c>
      <c r="C64" s="52" t="s">
        <v>172</v>
      </c>
      <c r="D64" s="244">
        <v>293994</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5325852</v>
      </c>
      <c r="E74" s="53">
        <f t="shared" si="17"/>
        <v>5617312.1200000001</v>
      </c>
      <c r="F74" s="54">
        <f t="shared" si="0"/>
        <v>105.47255387494809</v>
      </c>
    </row>
    <row r="75" spans="1:6" ht="12.75" customHeight="1" x14ac:dyDescent="0.2">
      <c r="A75" s="55" t="s">
        <v>193</v>
      </c>
      <c r="B75" s="87" t="s">
        <v>194</v>
      </c>
      <c r="C75" s="52" t="s">
        <v>193</v>
      </c>
      <c r="D75" s="244">
        <v>5325852</v>
      </c>
      <c r="E75" s="244">
        <v>5617312.1200000001</v>
      </c>
      <c r="F75" s="54">
        <f t="shared" si="0"/>
        <v>105.47255387494809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256748</v>
      </c>
      <c r="E82" s="53">
        <f t="shared" si="19"/>
        <v>223476.32</v>
      </c>
      <c r="F82" s="54">
        <f t="shared" si="0"/>
        <v>87.041114244317384</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256748</v>
      </c>
      <c r="E91" s="53">
        <f t="shared" si="21"/>
        <v>223476.32</v>
      </c>
      <c r="F91" s="54">
        <f t="shared" si="0"/>
        <v>87.041114244317384</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166150</v>
      </c>
      <c r="E93" s="244">
        <v>151297.03</v>
      </c>
      <c r="F93" s="54">
        <f t="shared" si="0"/>
        <v>91.060505567258502</v>
      </c>
    </row>
    <row r="94" spans="1:6" ht="12.75" customHeight="1" x14ac:dyDescent="0.2">
      <c r="A94" s="55">
        <v>6423</v>
      </c>
      <c r="B94" s="87" t="s">
        <v>231</v>
      </c>
      <c r="C94" s="52" t="s">
        <v>232</v>
      </c>
      <c r="D94" s="244">
        <v>68066</v>
      </c>
      <c r="E94" s="244">
        <v>58645.07</v>
      </c>
      <c r="F94" s="54">
        <f t="shared" si="0"/>
        <v>86.15912496694385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22532</v>
      </c>
      <c r="E97" s="244">
        <v>13534.22</v>
      </c>
      <c r="F97" s="54">
        <f t="shared" si="0"/>
        <v>60.066660749156753</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946773</v>
      </c>
      <c r="E106" s="53">
        <f t="shared" si="23"/>
        <v>787851.56</v>
      </c>
      <c r="F106" s="54">
        <f t="shared" si="0"/>
        <v>83.214409367398517</v>
      </c>
    </row>
    <row r="107" spans="1:6" ht="12.75" customHeight="1" x14ac:dyDescent="0.2">
      <c r="A107" s="55">
        <v>651</v>
      </c>
      <c r="B107" s="87" t="s">
        <v>257</v>
      </c>
      <c r="C107" s="52" t="s">
        <v>258</v>
      </c>
      <c r="D107" s="53">
        <f t="shared" ref="D107:E107" si="24">SUM(D108:D111)</f>
        <v>126208</v>
      </c>
      <c r="E107" s="53">
        <f t="shared" si="24"/>
        <v>132209.5</v>
      </c>
      <c r="F107" s="54">
        <f t="shared" si="0"/>
        <v>104.75524530933062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126133</v>
      </c>
      <c r="E109" s="244">
        <v>132209.5</v>
      </c>
      <c r="F109" s="54">
        <f t="shared" si="0"/>
        <v>104.81753387297535</v>
      </c>
    </row>
    <row r="110" spans="1:6" ht="12.75" customHeight="1" x14ac:dyDescent="0.2">
      <c r="A110" s="55">
        <v>6513</v>
      </c>
      <c r="B110" s="87" t="s">
        <v>263</v>
      </c>
      <c r="C110" s="52" t="s">
        <v>264</v>
      </c>
      <c r="D110" s="244">
        <v>75</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327412</v>
      </c>
      <c r="E112" s="53">
        <f t="shared" si="25"/>
        <v>199275.77000000002</v>
      </c>
      <c r="F112" s="54">
        <f t="shared" si="0"/>
        <v>60.86391763282959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3940</v>
      </c>
      <c r="E114" s="244">
        <v>2546.39</v>
      </c>
      <c r="F114" s="54">
        <f t="shared" si="0"/>
        <v>64.629187817258881</v>
      </c>
    </row>
    <row r="115" spans="1:6" ht="12.75" customHeight="1" x14ac:dyDescent="0.2">
      <c r="A115" s="55">
        <v>6524</v>
      </c>
      <c r="B115" s="87" t="s">
        <v>273</v>
      </c>
      <c r="C115" s="52" t="s">
        <v>274</v>
      </c>
      <c r="D115" s="244">
        <v>292918</v>
      </c>
      <c r="E115" s="244">
        <v>162160.65</v>
      </c>
      <c r="F115" s="54">
        <f t="shared" si="0"/>
        <v>55.360425101905655</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30554</v>
      </c>
      <c r="E117" s="244">
        <v>34568.730000000003</v>
      </c>
      <c r="F117" s="54">
        <f t="shared" si="0"/>
        <v>113.13978529816065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493153</v>
      </c>
      <c r="E120" s="53">
        <f t="shared" si="26"/>
        <v>456366.29000000004</v>
      </c>
      <c r="F120" s="54">
        <f t="shared" si="0"/>
        <v>92.540507712616588</v>
      </c>
    </row>
    <row r="121" spans="1:6" ht="12.75" customHeight="1" x14ac:dyDescent="0.2">
      <c r="A121" s="55">
        <v>6531</v>
      </c>
      <c r="B121" s="87" t="s">
        <v>285</v>
      </c>
      <c r="C121" s="52" t="s">
        <v>286</v>
      </c>
      <c r="D121" s="244">
        <v>59286</v>
      </c>
      <c r="E121" s="244">
        <v>19747.02</v>
      </c>
      <c r="F121" s="54">
        <f t="shared" si="0"/>
        <v>33.308065985224168</v>
      </c>
    </row>
    <row r="122" spans="1:6" ht="12.75" customHeight="1" x14ac:dyDescent="0.2">
      <c r="A122" s="55">
        <v>6532</v>
      </c>
      <c r="B122" s="87" t="s">
        <v>287</v>
      </c>
      <c r="C122" s="52" t="s">
        <v>288</v>
      </c>
      <c r="D122" s="244">
        <v>433867</v>
      </c>
      <c r="E122" s="244">
        <v>436619.27</v>
      </c>
      <c r="F122" s="54">
        <f t="shared" si="0"/>
        <v>100.63435799450062</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126174</v>
      </c>
      <c r="E124" s="53">
        <f t="shared" si="27"/>
        <v>144142.29</v>
      </c>
      <c r="F124" s="54">
        <f t="shared" si="0"/>
        <v>114.24088163964051</v>
      </c>
    </row>
    <row r="125" spans="1:6" ht="12.75" customHeight="1" x14ac:dyDescent="0.2">
      <c r="A125" s="55">
        <v>661</v>
      </c>
      <c r="B125" s="88" t="s">
        <v>293</v>
      </c>
      <c r="C125" s="52" t="s">
        <v>294</v>
      </c>
      <c r="D125" s="53">
        <f t="shared" ref="D125:E125" si="28">SUM(D126:D127)</f>
        <v>55624</v>
      </c>
      <c r="E125" s="53">
        <f t="shared" si="28"/>
        <v>59052.29</v>
      </c>
      <c r="F125" s="54">
        <f t="shared" si="0"/>
        <v>106.16332877894435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55624</v>
      </c>
      <c r="E127" s="244">
        <v>59052.29</v>
      </c>
      <c r="F127" s="54">
        <f t="shared" si="0"/>
        <v>106.16332877894435</v>
      </c>
    </row>
    <row r="128" spans="1:6" ht="24" x14ac:dyDescent="0.2">
      <c r="A128" s="55">
        <v>663</v>
      </c>
      <c r="B128" s="233" t="s">
        <v>299</v>
      </c>
      <c r="C128" s="52" t="s">
        <v>300</v>
      </c>
      <c r="D128" s="53">
        <f t="shared" ref="D128:E128" si="29">SUM(D129:D132)</f>
        <v>70550</v>
      </c>
      <c r="E128" s="53">
        <f t="shared" si="29"/>
        <v>85090</v>
      </c>
      <c r="F128" s="54">
        <f t="shared" si="0"/>
        <v>120.60949681077251</v>
      </c>
    </row>
    <row r="129" spans="1:6" ht="12.75" customHeight="1" x14ac:dyDescent="0.2">
      <c r="A129" s="55">
        <v>6631</v>
      </c>
      <c r="B129" s="88" t="s">
        <v>301</v>
      </c>
      <c r="C129" s="52" t="s">
        <v>302</v>
      </c>
      <c r="D129" s="244">
        <v>70550</v>
      </c>
      <c r="E129" s="244">
        <v>85090</v>
      </c>
      <c r="F129" s="54">
        <f t="shared" si="0"/>
        <v>120.60949681077251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8435912</v>
      </c>
      <c r="E151" s="53">
        <f t="shared" si="35"/>
        <v>7535305.9799999995</v>
      </c>
      <c r="F151" s="54">
        <f t="shared" si="31"/>
        <v>89.324141598442466</v>
      </c>
    </row>
    <row r="152" spans="1:6" ht="12.75" customHeight="1" x14ac:dyDescent="0.2">
      <c r="A152" s="55">
        <v>31</v>
      </c>
      <c r="B152" s="87" t="s">
        <v>346</v>
      </c>
      <c r="C152" s="52" t="s">
        <v>347</v>
      </c>
      <c r="D152" s="53">
        <f t="shared" ref="D152:E152" si="36">D153+D158+D159</f>
        <v>974608</v>
      </c>
      <c r="E152" s="53">
        <f t="shared" si="36"/>
        <v>1104587.83</v>
      </c>
      <c r="F152" s="54">
        <f t="shared" si="31"/>
        <v>113.33662662321673</v>
      </c>
    </row>
    <row r="153" spans="1:6" ht="12.75" customHeight="1" x14ac:dyDescent="0.2">
      <c r="A153" s="55">
        <v>311</v>
      </c>
      <c r="B153" s="87" t="s">
        <v>348</v>
      </c>
      <c r="C153" s="52" t="s">
        <v>349</v>
      </c>
      <c r="D153" s="53">
        <f t="shared" ref="D153:E153" si="37">SUM(D154:D157)</f>
        <v>806041</v>
      </c>
      <c r="E153" s="53">
        <f t="shared" si="37"/>
        <v>921191.18</v>
      </c>
      <c r="F153" s="54">
        <f t="shared" si="31"/>
        <v>114.28589612687196</v>
      </c>
    </row>
    <row r="154" spans="1:6" ht="12.75" customHeight="1" x14ac:dyDescent="0.2">
      <c r="A154" s="55">
        <v>3111</v>
      </c>
      <c r="B154" s="87" t="s">
        <v>350</v>
      </c>
      <c r="C154" s="52" t="s">
        <v>351</v>
      </c>
      <c r="D154" s="244">
        <v>806041</v>
      </c>
      <c r="E154" s="244">
        <v>921191.18</v>
      </c>
      <c r="F154" s="54">
        <f t="shared" si="31"/>
        <v>114.28589612687196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35570</v>
      </c>
      <c r="E158" s="244">
        <v>31400</v>
      </c>
      <c r="F158" s="54">
        <f t="shared" si="31"/>
        <v>88.276637615968511</v>
      </c>
    </row>
    <row r="159" spans="1:6" ht="12.75" customHeight="1" x14ac:dyDescent="0.2">
      <c r="A159" s="55">
        <v>313</v>
      </c>
      <c r="B159" s="87" t="s">
        <v>360</v>
      </c>
      <c r="C159" s="52" t="s">
        <v>361</v>
      </c>
      <c r="D159" s="53">
        <f t="shared" ref="D159:E159" si="38">SUM(D160:D162)</f>
        <v>132997</v>
      </c>
      <c r="E159" s="53">
        <f t="shared" si="38"/>
        <v>151996.65</v>
      </c>
      <c r="F159" s="54">
        <f t="shared" si="31"/>
        <v>114.28577336330893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132997</v>
      </c>
      <c r="E161" s="244">
        <v>151996.65</v>
      </c>
      <c r="F161" s="54">
        <f t="shared" si="31"/>
        <v>114.28577336330893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2726564</v>
      </c>
      <c r="E163" s="53">
        <f t="shared" si="39"/>
        <v>2788360.4199999995</v>
      </c>
      <c r="F163" s="54">
        <f t="shared" si="31"/>
        <v>102.2664577101436</v>
      </c>
    </row>
    <row r="164" spans="1:6" ht="12.75" customHeight="1" x14ac:dyDescent="0.2">
      <c r="A164" s="55">
        <v>321</v>
      </c>
      <c r="B164" s="87" t="s">
        <v>369</v>
      </c>
      <c r="C164" s="52" t="s">
        <v>370</v>
      </c>
      <c r="D164" s="53">
        <f t="shared" ref="D164:E164" si="40">SUM(D165:D168)</f>
        <v>61137</v>
      </c>
      <c r="E164" s="53">
        <f t="shared" si="40"/>
        <v>66640.399999999994</v>
      </c>
      <c r="F164" s="54">
        <f t="shared" si="31"/>
        <v>109.00175016765623</v>
      </c>
    </row>
    <row r="165" spans="1:6" ht="12.75" customHeight="1" x14ac:dyDescent="0.2">
      <c r="A165" s="55">
        <v>3211</v>
      </c>
      <c r="B165" s="87" t="s">
        <v>371</v>
      </c>
      <c r="C165" s="52" t="s">
        <v>372</v>
      </c>
      <c r="D165" s="244">
        <v>3836</v>
      </c>
      <c r="E165" s="244">
        <v>6482.29</v>
      </c>
      <c r="F165" s="54">
        <f t="shared" si="31"/>
        <v>168.9856621480709</v>
      </c>
    </row>
    <row r="166" spans="1:6" ht="12.75" customHeight="1" x14ac:dyDescent="0.2">
      <c r="A166" s="55">
        <v>3212</v>
      </c>
      <c r="B166" s="87" t="s">
        <v>373</v>
      </c>
      <c r="C166" s="52" t="s">
        <v>374</v>
      </c>
      <c r="D166" s="244">
        <v>52890</v>
      </c>
      <c r="E166" s="244">
        <v>54792.11</v>
      </c>
      <c r="F166" s="54">
        <f t="shared" si="31"/>
        <v>103.59635091699755</v>
      </c>
    </row>
    <row r="167" spans="1:6" ht="12.75" customHeight="1" x14ac:dyDescent="0.2">
      <c r="A167" s="55">
        <v>3213</v>
      </c>
      <c r="B167" s="87" t="s">
        <v>375</v>
      </c>
      <c r="C167" s="52" t="s">
        <v>376</v>
      </c>
      <c r="D167" s="244">
        <v>3187</v>
      </c>
      <c r="E167" s="244">
        <v>4150</v>
      </c>
      <c r="F167" s="54">
        <f t="shared" si="31"/>
        <v>130.21650454973329</v>
      </c>
    </row>
    <row r="168" spans="1:6" ht="12.75" customHeight="1" x14ac:dyDescent="0.2">
      <c r="A168" s="55">
        <v>3214</v>
      </c>
      <c r="B168" s="87" t="s">
        <v>377</v>
      </c>
      <c r="C168" s="52" t="s">
        <v>378</v>
      </c>
      <c r="D168" s="244">
        <v>1224</v>
      </c>
      <c r="E168" s="244">
        <v>1216</v>
      </c>
      <c r="F168" s="54">
        <f t="shared" si="31"/>
        <v>99.346405228758172</v>
      </c>
    </row>
    <row r="169" spans="1:6" ht="12.75" customHeight="1" x14ac:dyDescent="0.2">
      <c r="A169" s="55">
        <v>322</v>
      </c>
      <c r="B169" s="87" t="s">
        <v>379</v>
      </c>
      <c r="C169" s="52" t="s">
        <v>380</v>
      </c>
      <c r="D169" s="53">
        <f t="shared" ref="D169:E169" si="41">SUM(D170:D176)</f>
        <v>482026</v>
      </c>
      <c r="E169" s="53">
        <f t="shared" si="41"/>
        <v>849942.41999999993</v>
      </c>
      <c r="F169" s="54">
        <f t="shared" si="31"/>
        <v>176.32709023994556</v>
      </c>
    </row>
    <row r="170" spans="1:6" ht="12.75" customHeight="1" x14ac:dyDescent="0.2">
      <c r="A170" s="55">
        <v>3221</v>
      </c>
      <c r="B170" s="87" t="s">
        <v>381</v>
      </c>
      <c r="C170" s="52" t="s">
        <v>382</v>
      </c>
      <c r="D170" s="244">
        <v>92420</v>
      </c>
      <c r="E170" s="244">
        <v>330592.58</v>
      </c>
      <c r="F170" s="54">
        <f t="shared" si="31"/>
        <v>357.70675178532787</v>
      </c>
    </row>
    <row r="171" spans="1:6" ht="12.75" customHeight="1" x14ac:dyDescent="0.2">
      <c r="A171" s="55">
        <v>3222</v>
      </c>
      <c r="B171" s="87" t="s">
        <v>383</v>
      </c>
      <c r="C171" s="52" t="s">
        <v>384</v>
      </c>
      <c r="D171" s="244">
        <v>8498</v>
      </c>
      <c r="E171" s="244">
        <v>12147.37</v>
      </c>
      <c r="F171" s="54">
        <f t="shared" si="31"/>
        <v>142.94386914568136</v>
      </c>
    </row>
    <row r="172" spans="1:6" ht="12.75" customHeight="1" x14ac:dyDescent="0.2">
      <c r="A172" s="55">
        <v>3223</v>
      </c>
      <c r="B172" s="87" t="s">
        <v>385</v>
      </c>
      <c r="C172" s="52" t="s">
        <v>386</v>
      </c>
      <c r="D172" s="244">
        <v>368082</v>
      </c>
      <c r="E172" s="244">
        <v>500211.8</v>
      </c>
      <c r="F172" s="54">
        <f t="shared" si="31"/>
        <v>135.89683820453052</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5752</v>
      </c>
      <c r="E174" s="244">
        <v>6236.23</v>
      </c>
      <c r="F174" s="54">
        <f t="shared" si="31"/>
        <v>108.41846314325451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7274</v>
      </c>
      <c r="E176" s="244">
        <v>754.44</v>
      </c>
      <c r="F176" s="54">
        <f t="shared" si="31"/>
        <v>10.371734946384384</v>
      </c>
    </row>
    <row r="177" spans="1:6" ht="12.75" customHeight="1" x14ac:dyDescent="0.2">
      <c r="A177" s="55">
        <v>323</v>
      </c>
      <c r="B177" s="87" t="s">
        <v>395</v>
      </c>
      <c r="C177" s="52" t="s">
        <v>396</v>
      </c>
      <c r="D177" s="53">
        <f t="shared" ref="D177:E177" si="42">SUM(D178:D186)</f>
        <v>1724673</v>
      </c>
      <c r="E177" s="53">
        <f t="shared" si="42"/>
        <v>1450451.5299999998</v>
      </c>
      <c r="F177" s="54">
        <f t="shared" si="31"/>
        <v>84.100089118343007</v>
      </c>
    </row>
    <row r="178" spans="1:6" ht="12.75" customHeight="1" x14ac:dyDescent="0.2">
      <c r="A178" s="55">
        <v>3231</v>
      </c>
      <c r="B178" s="87" t="s">
        <v>397</v>
      </c>
      <c r="C178" s="52" t="s">
        <v>398</v>
      </c>
      <c r="D178" s="244">
        <v>46478</v>
      </c>
      <c r="E178" s="244">
        <v>53871.65</v>
      </c>
      <c r="F178" s="54">
        <f t="shared" si="31"/>
        <v>115.90784887473644</v>
      </c>
    </row>
    <row r="179" spans="1:6" ht="12.75" customHeight="1" x14ac:dyDescent="0.2">
      <c r="A179" s="55">
        <v>3232</v>
      </c>
      <c r="B179" s="87" t="s">
        <v>399</v>
      </c>
      <c r="C179" s="52" t="s">
        <v>400</v>
      </c>
      <c r="D179" s="244">
        <v>1021952</v>
      </c>
      <c r="E179" s="244">
        <v>741467.2</v>
      </c>
      <c r="F179" s="54">
        <f t="shared" si="31"/>
        <v>72.554014278557105</v>
      </c>
    </row>
    <row r="180" spans="1:6" ht="12.75" customHeight="1" x14ac:dyDescent="0.2">
      <c r="A180" s="55">
        <v>3233</v>
      </c>
      <c r="B180" s="87" t="s">
        <v>401</v>
      </c>
      <c r="C180" s="52" t="s">
        <v>402</v>
      </c>
      <c r="D180" s="244">
        <v>80742</v>
      </c>
      <c r="E180" s="244">
        <v>74481.279999999999</v>
      </c>
      <c r="F180" s="54">
        <f t="shared" si="31"/>
        <v>92.246018181367816</v>
      </c>
    </row>
    <row r="181" spans="1:6" ht="12.75" customHeight="1" x14ac:dyDescent="0.2">
      <c r="A181" s="55">
        <v>3234</v>
      </c>
      <c r="B181" s="87" t="s">
        <v>403</v>
      </c>
      <c r="C181" s="52" t="s">
        <v>404</v>
      </c>
      <c r="D181" s="244">
        <v>249581</v>
      </c>
      <c r="E181" s="244">
        <v>196886.65</v>
      </c>
      <c r="F181" s="54">
        <f t="shared" si="31"/>
        <v>78.886874401496911</v>
      </c>
    </row>
    <row r="182" spans="1:6" ht="12.75" customHeight="1" x14ac:dyDescent="0.2">
      <c r="A182" s="55">
        <v>3235</v>
      </c>
      <c r="B182" s="87" t="s">
        <v>405</v>
      </c>
      <c r="C182" s="52" t="s">
        <v>406</v>
      </c>
      <c r="D182" s="244">
        <v>437</v>
      </c>
      <c r="E182" s="244">
        <v>4182.2</v>
      </c>
      <c r="F182" s="54">
        <f t="shared" si="31"/>
        <v>957.02517162471383</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62497</v>
      </c>
      <c r="E184" s="244">
        <v>88466.93</v>
      </c>
      <c r="F184" s="54">
        <f t="shared" si="31"/>
        <v>141.55388258636415</v>
      </c>
    </row>
    <row r="185" spans="1:6" ht="12.75" customHeight="1" x14ac:dyDescent="0.2">
      <c r="A185" s="55">
        <v>3238</v>
      </c>
      <c r="B185" s="87" t="s">
        <v>411</v>
      </c>
      <c r="C185" s="52" t="s">
        <v>412</v>
      </c>
      <c r="D185" s="244">
        <v>210222</v>
      </c>
      <c r="E185" s="244">
        <v>228882.22</v>
      </c>
      <c r="F185" s="54">
        <f t="shared" si="31"/>
        <v>108.87643538735242</v>
      </c>
    </row>
    <row r="186" spans="1:6" ht="12.75" customHeight="1" x14ac:dyDescent="0.2">
      <c r="A186" s="55">
        <v>3239</v>
      </c>
      <c r="B186" s="87" t="s">
        <v>413</v>
      </c>
      <c r="C186" s="52" t="s">
        <v>414</v>
      </c>
      <c r="D186" s="244">
        <v>52764</v>
      </c>
      <c r="E186" s="244">
        <v>62213.4</v>
      </c>
      <c r="F186" s="54">
        <f t="shared" si="31"/>
        <v>117.90880145553785</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458728</v>
      </c>
      <c r="E188" s="53">
        <f t="shared" si="43"/>
        <v>421326.07</v>
      </c>
      <c r="F188" s="54">
        <f t="shared" si="31"/>
        <v>91.846599727943357</v>
      </c>
    </row>
    <row r="189" spans="1:6" ht="12.75" customHeight="1" x14ac:dyDescent="0.2">
      <c r="A189" s="55">
        <v>3291</v>
      </c>
      <c r="B189" s="234" t="s">
        <v>419</v>
      </c>
      <c r="C189" s="52" t="s">
        <v>420</v>
      </c>
      <c r="D189" s="244">
        <v>52587</v>
      </c>
      <c r="E189" s="244">
        <v>28329.79</v>
      </c>
      <c r="F189" s="54">
        <f t="shared" si="31"/>
        <v>53.872230779470208</v>
      </c>
    </row>
    <row r="190" spans="1:6" ht="12.75" customHeight="1" x14ac:dyDescent="0.2">
      <c r="A190" s="55">
        <v>3292</v>
      </c>
      <c r="B190" s="87" t="s">
        <v>421</v>
      </c>
      <c r="C190" s="52" t="s">
        <v>422</v>
      </c>
      <c r="D190" s="244">
        <v>39555</v>
      </c>
      <c r="E190" s="244">
        <v>45362.239999999998</v>
      </c>
      <c r="F190" s="54">
        <f t="shared" si="31"/>
        <v>114.68143091897358</v>
      </c>
    </row>
    <row r="191" spans="1:6" ht="12.75" customHeight="1" x14ac:dyDescent="0.2">
      <c r="A191" s="55">
        <v>3293</v>
      </c>
      <c r="B191" s="87" t="s">
        <v>423</v>
      </c>
      <c r="C191" s="52" t="s">
        <v>424</v>
      </c>
      <c r="D191" s="244">
        <v>50211</v>
      </c>
      <c r="E191" s="244">
        <v>31535.79</v>
      </c>
      <c r="F191" s="54">
        <f t="shared" si="31"/>
        <v>62.806536416323119</v>
      </c>
    </row>
    <row r="192" spans="1:6" ht="12.75" customHeight="1" x14ac:dyDescent="0.2">
      <c r="A192" s="55">
        <v>3294</v>
      </c>
      <c r="B192" s="87" t="s">
        <v>425</v>
      </c>
      <c r="C192" s="52" t="s">
        <v>426</v>
      </c>
      <c r="D192" s="244">
        <v>10195</v>
      </c>
      <c r="E192" s="244">
        <v>10466.68</v>
      </c>
      <c r="F192" s="54">
        <f t="shared" si="31"/>
        <v>102.66483570377636</v>
      </c>
    </row>
    <row r="193" spans="1:6" ht="12.75" customHeight="1" x14ac:dyDescent="0.2">
      <c r="A193" s="55">
        <v>3295</v>
      </c>
      <c r="B193" s="87" t="s">
        <v>427</v>
      </c>
      <c r="C193" s="52" t="s">
        <v>428</v>
      </c>
      <c r="D193" s="244">
        <v>56847</v>
      </c>
      <c r="E193" s="244">
        <v>66099.95</v>
      </c>
      <c r="F193" s="54">
        <f t="shared" si="31"/>
        <v>116.27693633788942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249333</v>
      </c>
      <c r="E195" s="244">
        <v>239531.62</v>
      </c>
      <c r="F195" s="54">
        <f t="shared" si="31"/>
        <v>96.068959985240625</v>
      </c>
    </row>
    <row r="196" spans="1:6" ht="12.75" customHeight="1" x14ac:dyDescent="0.2">
      <c r="A196" s="55">
        <v>34</v>
      </c>
      <c r="B196" s="234" t="s">
        <v>433</v>
      </c>
      <c r="C196" s="52" t="s">
        <v>434</v>
      </c>
      <c r="D196" s="53">
        <f t="shared" ref="D196:E196" si="44">D197+D202+D210</f>
        <v>74051</v>
      </c>
      <c r="E196" s="53">
        <f t="shared" si="44"/>
        <v>32698.899999999994</v>
      </c>
      <c r="F196" s="54">
        <f t="shared" si="31"/>
        <v>44.157269989601758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22662</v>
      </c>
      <c r="E202" s="53">
        <f t="shared" si="46"/>
        <v>5990.92</v>
      </c>
      <c r="F202" s="54">
        <f t="shared" si="31"/>
        <v>26.435972111905393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v>530.23</v>
      </c>
      <c r="F204" s="54" t="str">
        <f t="shared" si="31"/>
        <v>-</v>
      </c>
    </row>
    <row r="205" spans="1:6" ht="24" x14ac:dyDescent="0.2">
      <c r="A205" s="55">
        <v>3423</v>
      </c>
      <c r="B205" s="234" t="s">
        <v>451</v>
      </c>
      <c r="C205" s="52" t="s">
        <v>452</v>
      </c>
      <c r="D205" s="244">
        <v>22662</v>
      </c>
      <c r="E205" s="244">
        <v>5460.69</v>
      </c>
      <c r="F205" s="54">
        <f t="shared" si="31"/>
        <v>24.096240402435797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51389</v>
      </c>
      <c r="E210" s="53">
        <f t="shared" si="47"/>
        <v>26707.979999999996</v>
      </c>
      <c r="F210" s="54">
        <f t="shared" si="31"/>
        <v>51.972173033139377</v>
      </c>
    </row>
    <row r="211" spans="1:6" ht="12.75" customHeight="1" x14ac:dyDescent="0.2">
      <c r="A211" s="55">
        <v>3431</v>
      </c>
      <c r="B211" s="234" t="s">
        <v>463</v>
      </c>
      <c r="C211" s="52" t="s">
        <v>464</v>
      </c>
      <c r="D211" s="244">
        <v>20764</v>
      </c>
      <c r="E211" s="244">
        <v>22039.62</v>
      </c>
      <c r="F211" s="54">
        <f t="shared" si="31"/>
        <v>106.14342130610672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43.28</v>
      </c>
      <c r="F213" s="54" t="str">
        <f t="shared" si="31"/>
        <v>-</v>
      </c>
    </row>
    <row r="214" spans="1:6" ht="12.75" customHeight="1" x14ac:dyDescent="0.2">
      <c r="A214" s="55">
        <v>3434</v>
      </c>
      <c r="B214" s="87" t="s">
        <v>469</v>
      </c>
      <c r="C214" s="52" t="s">
        <v>470</v>
      </c>
      <c r="D214" s="244">
        <v>30625</v>
      </c>
      <c r="E214" s="244">
        <v>4625.08</v>
      </c>
      <c r="F214" s="54">
        <f t="shared" si="31"/>
        <v>15.102302040816326</v>
      </c>
    </row>
    <row r="215" spans="1:6" ht="12.75" customHeight="1" x14ac:dyDescent="0.2">
      <c r="A215" s="55">
        <v>35</v>
      </c>
      <c r="B215" s="87" t="s">
        <v>471</v>
      </c>
      <c r="C215" s="52" t="s">
        <v>472</v>
      </c>
      <c r="D215" s="53">
        <f t="shared" ref="D215:E215" si="48">D216+D219+D223</f>
        <v>80080</v>
      </c>
      <c r="E215" s="53">
        <f t="shared" si="48"/>
        <v>107370.32</v>
      </c>
      <c r="F215" s="54">
        <f t="shared" si="31"/>
        <v>134.07882117882119</v>
      </c>
    </row>
    <row r="216" spans="1:6" ht="12.75" customHeight="1" x14ac:dyDescent="0.2">
      <c r="A216" s="55">
        <v>351</v>
      </c>
      <c r="B216" s="87" t="s">
        <v>473</v>
      </c>
      <c r="C216" s="52" t="s">
        <v>474</v>
      </c>
      <c r="D216" s="53">
        <f t="shared" ref="D216:E216" si="49">SUM(D217:D218)</f>
        <v>0</v>
      </c>
      <c r="E216" s="53">
        <f t="shared" si="49"/>
        <v>68869.77</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v>68869.77</v>
      </c>
      <c r="F218" s="54" t="str">
        <f t="shared" si="31"/>
        <v>-</v>
      </c>
    </row>
    <row r="219" spans="1:6" ht="24" x14ac:dyDescent="0.2">
      <c r="A219" s="55">
        <v>352</v>
      </c>
      <c r="B219" s="87" t="s">
        <v>479</v>
      </c>
      <c r="C219" s="52" t="s">
        <v>480</v>
      </c>
      <c r="D219" s="53">
        <f t="shared" ref="D219:E219" si="50">SUM(D220:D222)</f>
        <v>80080</v>
      </c>
      <c r="E219" s="53">
        <f t="shared" si="50"/>
        <v>38500.550000000003</v>
      </c>
      <c r="F219" s="54">
        <f t="shared" si="31"/>
        <v>48.077609890109898</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80080</v>
      </c>
      <c r="E222" s="244">
        <v>38500.550000000003</v>
      </c>
      <c r="F222" s="54">
        <f t="shared" si="31"/>
        <v>48.077609890109898</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1041915</v>
      </c>
      <c r="E224" s="53">
        <f t="shared" si="51"/>
        <v>1315229.97</v>
      </c>
      <c r="F224" s="54">
        <f t="shared" ref="F224:F235" si="52">IF(D224&lt;&gt;0,IF(E224/D224&gt;=100,"&gt;&gt;100",E224/D224*100),"-")</f>
        <v>126.23198341515382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44099</v>
      </c>
      <c r="E231" s="53">
        <f t="shared" si="55"/>
        <v>15980.119999999999</v>
      </c>
      <c r="F231" s="54">
        <f t="shared" si="52"/>
        <v>36.236921472142228</v>
      </c>
    </row>
    <row r="232" spans="1:6" ht="12.75" customHeight="1" x14ac:dyDescent="0.2">
      <c r="A232" s="55">
        <v>3631</v>
      </c>
      <c r="B232" s="87" t="s">
        <v>505</v>
      </c>
      <c r="C232" s="52" t="s">
        <v>506</v>
      </c>
      <c r="D232" s="244"/>
      <c r="E232" s="244">
        <v>10000</v>
      </c>
      <c r="F232" s="54" t="str">
        <f t="shared" si="52"/>
        <v>-</v>
      </c>
    </row>
    <row r="233" spans="1:6" ht="12.75" customHeight="1" x14ac:dyDescent="0.2">
      <c r="A233" s="55">
        <v>3632</v>
      </c>
      <c r="B233" s="87" t="s">
        <v>507</v>
      </c>
      <c r="C233" s="52" t="s">
        <v>508</v>
      </c>
      <c r="D233" s="244">
        <v>44099</v>
      </c>
      <c r="E233" s="244">
        <v>5980.12</v>
      </c>
      <c r="F233" s="54">
        <f t="shared" si="52"/>
        <v>13.560670309984355</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194620</v>
      </c>
      <c r="E236" s="53">
        <f t="shared" si="56"/>
        <v>600392.76</v>
      </c>
      <c r="F236" s="54">
        <f t="shared" ref="F236:F239" si="57">IF(D236&lt;&gt;0,IF(E236/D236&gt;=100,"&gt;&gt;100",E236/D236*100),"-")</f>
        <v>308.49489261124245</v>
      </c>
    </row>
    <row r="237" spans="1:6" ht="12.75" customHeight="1" x14ac:dyDescent="0.2">
      <c r="A237" s="55" t="s">
        <v>515</v>
      </c>
      <c r="B237" s="87" t="s">
        <v>516</v>
      </c>
      <c r="C237" s="52" t="s">
        <v>515</v>
      </c>
      <c r="D237" s="244">
        <v>103039</v>
      </c>
      <c r="E237" s="244">
        <v>191871.71</v>
      </c>
      <c r="F237" s="54">
        <f t="shared" si="57"/>
        <v>186.21270586865165</v>
      </c>
    </row>
    <row r="238" spans="1:6" ht="12.75" customHeight="1" x14ac:dyDescent="0.2">
      <c r="A238" s="55" t="s">
        <v>517</v>
      </c>
      <c r="B238" s="87" t="s">
        <v>518</v>
      </c>
      <c r="C238" s="52" t="s">
        <v>517</v>
      </c>
      <c r="D238" s="244">
        <v>91581</v>
      </c>
      <c r="E238" s="244">
        <v>408521.05</v>
      </c>
      <c r="F238" s="54">
        <f t="shared" si="57"/>
        <v>446.07620576320414</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803196</v>
      </c>
      <c r="E240" s="53">
        <f t="shared" si="58"/>
        <v>698857.09</v>
      </c>
      <c r="F240" s="54">
        <f t="shared" ref="F240:F243" si="59">IF(D240&lt;&gt;0,IF(E240/D240&gt;=100,"&gt;&gt;100",E240/D240*100),"-")</f>
        <v>87.009533165005791</v>
      </c>
    </row>
    <row r="241" spans="1:6" ht="24" x14ac:dyDescent="0.2">
      <c r="A241" s="55">
        <v>3672</v>
      </c>
      <c r="B241" s="87" t="s">
        <v>523</v>
      </c>
      <c r="C241" s="52" t="s">
        <v>524</v>
      </c>
      <c r="D241" s="244">
        <v>803196</v>
      </c>
      <c r="E241" s="244">
        <v>698857.09</v>
      </c>
      <c r="F241" s="54">
        <f t="shared" si="59"/>
        <v>87.009533165005791</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352485</v>
      </c>
      <c r="E252" s="53">
        <f t="shared" si="63"/>
        <v>298588.58</v>
      </c>
      <c r="F252" s="54">
        <f t="shared" ref="F252:F258" si="64">IF(D252&lt;&gt;0,IF(E252/D252&gt;=100,"&gt;&gt;100",E252/D252*100),"-")</f>
        <v>84.709584805027177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352485</v>
      </c>
      <c r="E259" s="53">
        <f t="shared" si="66"/>
        <v>298588.58</v>
      </c>
      <c r="F259" s="54">
        <f t="shared" ref="F259:F262" si="67">IF(D259&lt;&gt;0,IF(E259/D259&gt;=100,"&gt;&gt;100",E259/D259*100),"-")</f>
        <v>84.709584805027177</v>
      </c>
    </row>
    <row r="260" spans="1:6" ht="12.75" customHeight="1" x14ac:dyDescent="0.2">
      <c r="A260" s="55">
        <v>3721</v>
      </c>
      <c r="B260" s="87" t="s">
        <v>557</v>
      </c>
      <c r="C260" s="52" t="s">
        <v>558</v>
      </c>
      <c r="D260" s="244">
        <v>344645</v>
      </c>
      <c r="E260" s="244">
        <v>287800.58</v>
      </c>
      <c r="F260" s="54">
        <f t="shared" si="67"/>
        <v>83.5063848307679</v>
      </c>
    </row>
    <row r="261" spans="1:6" ht="12.75" customHeight="1" x14ac:dyDescent="0.2">
      <c r="A261" s="55">
        <v>3722</v>
      </c>
      <c r="B261" s="87" t="s">
        <v>559</v>
      </c>
      <c r="C261" s="52" t="s">
        <v>560</v>
      </c>
      <c r="D261" s="244">
        <v>7840</v>
      </c>
      <c r="E261" s="244">
        <v>10788</v>
      </c>
      <c r="F261" s="54">
        <f t="shared" si="67"/>
        <v>137.60204081632651</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3186209</v>
      </c>
      <c r="E263" s="53">
        <f t="shared" si="68"/>
        <v>1888469.96</v>
      </c>
      <c r="F263" s="54">
        <f t="shared" ref="F263:F267" si="69">IF(D263&lt;&gt;0,IF(E263/D263&gt;=100,"&gt;&gt;100",E263/D263*100),"-")</f>
        <v>59.270121953707367</v>
      </c>
    </row>
    <row r="264" spans="1:6" ht="12.75" customHeight="1" x14ac:dyDescent="0.2">
      <c r="A264" s="55">
        <v>381</v>
      </c>
      <c r="B264" s="87" t="s">
        <v>565</v>
      </c>
      <c r="C264" s="52" t="s">
        <v>566</v>
      </c>
      <c r="D264" s="53">
        <f t="shared" ref="D264:E264" si="70">SUM(D265:D267)</f>
        <v>838463</v>
      </c>
      <c r="E264" s="53">
        <f t="shared" si="70"/>
        <v>903703.94</v>
      </c>
      <c r="F264" s="54">
        <f t="shared" si="69"/>
        <v>107.78101597804555</v>
      </c>
    </row>
    <row r="265" spans="1:6" ht="12.75" customHeight="1" x14ac:dyDescent="0.2">
      <c r="A265" s="55">
        <v>3811</v>
      </c>
      <c r="B265" s="87" t="s">
        <v>567</v>
      </c>
      <c r="C265" s="52" t="s">
        <v>568</v>
      </c>
      <c r="D265" s="244">
        <v>838463</v>
      </c>
      <c r="E265" s="244">
        <v>903703.94</v>
      </c>
      <c r="F265" s="54">
        <f t="shared" si="69"/>
        <v>107.78101597804555</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130953</v>
      </c>
      <c r="E268" s="53">
        <f t="shared" si="71"/>
        <v>250417.53999999998</v>
      </c>
      <c r="F268" s="54">
        <f t="shared" ref="F268:F272" si="72">IF(D268&lt;&gt;0,IF(E268/D268&gt;=100,"&gt;&gt;100",E268/D268*100),"-")</f>
        <v>191.22703565401326</v>
      </c>
    </row>
    <row r="269" spans="1:6" ht="12.75" customHeight="1" x14ac:dyDescent="0.2">
      <c r="A269" s="55">
        <v>3821</v>
      </c>
      <c r="B269" s="87" t="s">
        <v>575</v>
      </c>
      <c r="C269" s="52" t="s">
        <v>576</v>
      </c>
      <c r="D269" s="244">
        <v>130953</v>
      </c>
      <c r="E269" s="244">
        <v>124417.54</v>
      </c>
      <c r="F269" s="54">
        <f t="shared" si="72"/>
        <v>95.009308683268031</v>
      </c>
    </row>
    <row r="270" spans="1:6" ht="12.75" customHeight="1" x14ac:dyDescent="0.2">
      <c r="A270" s="55">
        <v>3822</v>
      </c>
      <c r="B270" s="87" t="s">
        <v>577</v>
      </c>
      <c r="C270" s="52" t="s">
        <v>578</v>
      </c>
      <c r="D270" s="244"/>
      <c r="E270" s="244">
        <v>126000</v>
      </c>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839178</v>
      </c>
      <c r="E273" s="53">
        <f t="shared" si="73"/>
        <v>26875</v>
      </c>
      <c r="F273" s="54">
        <f t="shared" ref="F273:F284" si="74">IF(D273&lt;&gt;0,IF(E273/D273&gt;=100,"&gt;&gt;100",E273/D273*100),"-")</f>
        <v>3.2025386747507678</v>
      </c>
    </row>
    <row r="274" spans="1:6" ht="12.75" customHeight="1" x14ac:dyDescent="0.2">
      <c r="A274" s="55">
        <v>3831</v>
      </c>
      <c r="B274" s="87" t="s">
        <v>585</v>
      </c>
      <c r="C274" s="52" t="s">
        <v>586</v>
      </c>
      <c r="D274" s="244">
        <v>839178</v>
      </c>
      <c r="E274" s="244">
        <v>26875</v>
      </c>
      <c r="F274" s="54">
        <f t="shared" si="74"/>
        <v>3.2025386747507678</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1377615</v>
      </c>
      <c r="E279" s="53">
        <f t="shared" si="75"/>
        <v>707473.48</v>
      </c>
      <c r="F279" s="54">
        <f t="shared" si="74"/>
        <v>51.354948951630178</v>
      </c>
    </row>
    <row r="280" spans="1:6" ht="24" x14ac:dyDescent="0.2">
      <c r="A280" s="55">
        <v>3861</v>
      </c>
      <c r="B280" s="87" t="s">
        <v>596</v>
      </c>
      <c r="C280" s="52" t="s">
        <v>597</v>
      </c>
      <c r="D280" s="244">
        <v>1377615</v>
      </c>
      <c r="E280" s="244">
        <v>707473.48</v>
      </c>
      <c r="F280" s="54">
        <f t="shared" si="74"/>
        <v>51.354948951630178</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8435912</v>
      </c>
      <c r="E289" s="53">
        <f t="shared" si="79"/>
        <v>7535305.9799999995</v>
      </c>
      <c r="F289" s="54">
        <f t="shared" si="76"/>
        <v>89.324141598442466</v>
      </c>
    </row>
    <row r="290" spans="1:6" ht="12.75" customHeight="1" x14ac:dyDescent="0.2">
      <c r="A290" s="55" t="s">
        <v>606</v>
      </c>
      <c r="B290" s="87" t="s">
        <v>617</v>
      </c>
      <c r="C290" s="52" t="s">
        <v>618</v>
      </c>
      <c r="D290" s="53">
        <f>IF(D6&gt;=D289,D6-D289,0)</f>
        <v>6262735</v>
      </c>
      <c r="E290" s="53">
        <f>IF(E6&gt;=E289,E6-E289,0)</f>
        <v>6627170.7200000016</v>
      </c>
      <c r="F290" s="54">
        <f t="shared" si="76"/>
        <v>105.81911449231049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2119523</v>
      </c>
      <c r="E292" s="244">
        <v>64739.85</v>
      </c>
      <c r="F292" s="54">
        <f t="shared" si="76"/>
        <v>3.0544537615303065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2570037</v>
      </c>
      <c r="E294" s="244">
        <v>2582413.4500000002</v>
      </c>
      <c r="F294" s="54">
        <f t="shared" si="76"/>
        <v>100.4815669968954</v>
      </c>
    </row>
    <row r="295" spans="1:6" ht="24" x14ac:dyDescent="0.2">
      <c r="A295" s="55">
        <v>9661</v>
      </c>
      <c r="B295" s="87" t="s">
        <v>627</v>
      </c>
      <c r="C295" s="52" t="s">
        <v>628</v>
      </c>
      <c r="D295" s="244">
        <v>5300</v>
      </c>
      <c r="E295" s="244">
        <v>4698.8</v>
      </c>
      <c r="F295" s="54">
        <f t="shared" si="76"/>
        <v>88.656603773584905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1327965</v>
      </c>
      <c r="E298" s="53">
        <f t="shared" si="80"/>
        <v>344526.24</v>
      </c>
      <c r="F298" s="54">
        <f t="shared" ref="F298:F418" si="81">IF(D298&lt;&gt;0,IF(E298/D298&gt;=100,"&gt;&gt;100",E298/D298*100),"-")</f>
        <v>25.943924726931812</v>
      </c>
    </row>
    <row r="299" spans="1:6" ht="12.75" customHeight="1" x14ac:dyDescent="0.2">
      <c r="A299" s="55">
        <v>71</v>
      </c>
      <c r="B299" s="87" t="s">
        <v>634</v>
      </c>
      <c r="C299" s="52" t="s">
        <v>635</v>
      </c>
      <c r="D299" s="53">
        <f t="shared" ref="D299:E299" si="82">D300+D304</f>
        <v>106001</v>
      </c>
      <c r="E299" s="53">
        <f t="shared" si="82"/>
        <v>138289.39000000001</v>
      </c>
      <c r="F299" s="54">
        <f t="shared" si="81"/>
        <v>130.46045792020831</v>
      </c>
    </row>
    <row r="300" spans="1:6" ht="24" x14ac:dyDescent="0.2">
      <c r="A300" s="55">
        <v>711</v>
      </c>
      <c r="B300" s="87" t="s">
        <v>636</v>
      </c>
      <c r="C300" s="52" t="s">
        <v>637</v>
      </c>
      <c r="D300" s="53">
        <f t="shared" ref="D300:E300" si="83">SUM(D301:D303)</f>
        <v>106001</v>
      </c>
      <c r="E300" s="53">
        <f t="shared" si="83"/>
        <v>138289.39000000001</v>
      </c>
      <c r="F300" s="54">
        <f t="shared" si="81"/>
        <v>130.46045792020831</v>
      </c>
    </row>
    <row r="301" spans="1:6" ht="12.75" customHeight="1" x14ac:dyDescent="0.2">
      <c r="A301" s="55">
        <v>7111</v>
      </c>
      <c r="B301" s="87" t="s">
        <v>638</v>
      </c>
      <c r="C301" s="52" t="s">
        <v>639</v>
      </c>
      <c r="D301" s="244">
        <v>106001</v>
      </c>
      <c r="E301" s="244">
        <v>138289.39000000001</v>
      </c>
      <c r="F301" s="54">
        <f t="shared" si="81"/>
        <v>130.46045792020831</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1221964</v>
      </c>
      <c r="E311" s="53">
        <f t="shared" si="85"/>
        <v>206236.85</v>
      </c>
      <c r="F311" s="54">
        <f t="shared" si="81"/>
        <v>16.877489844217997</v>
      </c>
    </row>
    <row r="312" spans="1:6" ht="12.75" customHeight="1" x14ac:dyDescent="0.2">
      <c r="A312" s="55">
        <v>721</v>
      </c>
      <c r="B312" s="87" t="s">
        <v>660</v>
      </c>
      <c r="C312" s="52" t="s">
        <v>661</v>
      </c>
      <c r="D312" s="53">
        <f t="shared" ref="D312:E312" si="86">SUM(D313:D316)</f>
        <v>1221964</v>
      </c>
      <c r="E312" s="53">
        <f t="shared" si="86"/>
        <v>206236.85</v>
      </c>
      <c r="F312" s="54">
        <f t="shared" si="81"/>
        <v>16.877489844217997</v>
      </c>
    </row>
    <row r="313" spans="1:6" ht="12.75" customHeight="1" x14ac:dyDescent="0.2">
      <c r="A313" s="55">
        <v>7211</v>
      </c>
      <c r="B313" s="87" t="s">
        <v>662</v>
      </c>
      <c r="C313" s="52" t="s">
        <v>663</v>
      </c>
      <c r="D313" s="244">
        <v>5001</v>
      </c>
      <c r="E313" s="244">
        <v>5000.88</v>
      </c>
      <c r="F313" s="54">
        <f t="shared" si="81"/>
        <v>99.997600479904023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v>1216963</v>
      </c>
      <c r="E316" s="244">
        <v>201235.97</v>
      </c>
      <c r="F316" s="54">
        <f t="shared" si="81"/>
        <v>16.535915225031491</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6100745</v>
      </c>
      <c r="E350" s="53">
        <f t="shared" si="95"/>
        <v>9146930.6499999985</v>
      </c>
      <c r="F350" s="54">
        <f t="shared" si="81"/>
        <v>149.93137149643195</v>
      </c>
    </row>
    <row r="351" spans="1:6" ht="12.75" customHeight="1" x14ac:dyDescent="0.2">
      <c r="A351" s="55">
        <v>41</v>
      </c>
      <c r="B351" s="87" t="s">
        <v>738</v>
      </c>
      <c r="C351" s="52" t="s">
        <v>739</v>
      </c>
      <c r="D351" s="53">
        <f t="shared" ref="D351:E351" si="96">D352+D356</f>
        <v>38017</v>
      </c>
      <c r="E351" s="53">
        <f t="shared" si="96"/>
        <v>45195</v>
      </c>
      <c r="F351" s="54">
        <f t="shared" si="81"/>
        <v>118.88102690901438</v>
      </c>
    </row>
    <row r="352" spans="1:6" ht="12.75" customHeight="1" x14ac:dyDescent="0.2">
      <c r="A352" s="55">
        <v>411</v>
      </c>
      <c r="B352" s="87" t="s">
        <v>740</v>
      </c>
      <c r="C352" s="52" t="s">
        <v>741</v>
      </c>
      <c r="D352" s="53">
        <f t="shared" ref="D352:E352" si="97">SUM(D353:D355)</f>
        <v>38017</v>
      </c>
      <c r="E352" s="53">
        <f t="shared" si="97"/>
        <v>10195</v>
      </c>
      <c r="F352" s="54">
        <f t="shared" si="81"/>
        <v>26.816950311702659</v>
      </c>
    </row>
    <row r="353" spans="1:6" ht="12.75" customHeight="1" x14ac:dyDescent="0.2">
      <c r="A353" s="55">
        <v>4111</v>
      </c>
      <c r="B353" s="87" t="s">
        <v>638</v>
      </c>
      <c r="C353" s="52" t="s">
        <v>742</v>
      </c>
      <c r="D353" s="244">
        <v>38017</v>
      </c>
      <c r="E353" s="244">
        <v>10195</v>
      </c>
      <c r="F353" s="54">
        <f t="shared" si="81"/>
        <v>26.816950311702659</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35000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35000</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5526856</v>
      </c>
      <c r="E363" s="53">
        <f t="shared" si="99"/>
        <v>6855010.6499999994</v>
      </c>
      <c r="F363" s="54">
        <f t="shared" si="81"/>
        <v>124.03092553885971</v>
      </c>
    </row>
    <row r="364" spans="1:6" ht="12.75" customHeight="1" x14ac:dyDescent="0.2">
      <c r="A364" s="55">
        <v>421</v>
      </c>
      <c r="B364" s="87" t="s">
        <v>756</v>
      </c>
      <c r="C364" s="52" t="s">
        <v>757</v>
      </c>
      <c r="D364" s="53">
        <f t="shared" ref="D364:E364" si="100">SUM(D365:D368)</f>
        <v>5047476</v>
      </c>
      <c r="E364" s="53">
        <f t="shared" si="100"/>
        <v>6806449.6499999994</v>
      </c>
      <c r="F364" s="54">
        <f t="shared" si="81"/>
        <v>134.84857877481735</v>
      </c>
    </row>
    <row r="365" spans="1:6" ht="12.75" customHeight="1" x14ac:dyDescent="0.2">
      <c r="A365" s="55">
        <v>4211</v>
      </c>
      <c r="B365" s="87" t="s">
        <v>662</v>
      </c>
      <c r="C365" s="52" t="s">
        <v>758</v>
      </c>
      <c r="D365" s="244">
        <v>188250</v>
      </c>
      <c r="E365" s="244"/>
      <c r="F365" s="54">
        <f t="shared" si="81"/>
        <v>0</v>
      </c>
    </row>
    <row r="366" spans="1:6" ht="12.75" customHeight="1" x14ac:dyDescent="0.2">
      <c r="A366" s="55">
        <v>4212</v>
      </c>
      <c r="B366" s="87" t="s">
        <v>664</v>
      </c>
      <c r="C366" s="52" t="s">
        <v>759</v>
      </c>
      <c r="D366" s="244">
        <v>2825982</v>
      </c>
      <c r="E366" s="244">
        <v>375347.22</v>
      </c>
      <c r="F366" s="54">
        <f t="shared" si="81"/>
        <v>13.282010288812879</v>
      </c>
    </row>
    <row r="367" spans="1:6" ht="12.75" customHeight="1" x14ac:dyDescent="0.2">
      <c r="A367" s="55">
        <v>4213</v>
      </c>
      <c r="B367" s="87" t="s">
        <v>666</v>
      </c>
      <c r="C367" s="52" t="s">
        <v>760</v>
      </c>
      <c r="D367" s="244">
        <v>1673706</v>
      </c>
      <c r="E367" s="244">
        <v>4727808.3</v>
      </c>
      <c r="F367" s="54">
        <f t="shared" si="81"/>
        <v>282.47543475377392</v>
      </c>
    </row>
    <row r="368" spans="1:6" ht="12.75" customHeight="1" x14ac:dyDescent="0.2">
      <c r="A368" s="55">
        <v>4214</v>
      </c>
      <c r="B368" s="87" t="s">
        <v>668</v>
      </c>
      <c r="C368" s="52" t="s">
        <v>761</v>
      </c>
      <c r="D368" s="244">
        <v>359538</v>
      </c>
      <c r="E368" s="244">
        <v>1703294.13</v>
      </c>
      <c r="F368" s="54">
        <f t="shared" si="81"/>
        <v>473.74523138027132</v>
      </c>
    </row>
    <row r="369" spans="1:6" ht="12.75" customHeight="1" x14ac:dyDescent="0.2">
      <c r="A369" s="55">
        <v>422</v>
      </c>
      <c r="B369" s="87" t="s">
        <v>762</v>
      </c>
      <c r="C369" s="52" t="s">
        <v>763</v>
      </c>
      <c r="D369" s="53">
        <f t="shared" ref="D369:E369" si="101">SUM(D370:D377)</f>
        <v>479380</v>
      </c>
      <c r="E369" s="53">
        <f t="shared" si="101"/>
        <v>48561</v>
      </c>
      <c r="F369" s="54">
        <f t="shared" si="81"/>
        <v>10.129959531060955</v>
      </c>
    </row>
    <row r="370" spans="1:6" ht="12.75" customHeight="1" x14ac:dyDescent="0.2">
      <c r="A370" s="55">
        <v>4221</v>
      </c>
      <c r="B370" s="87" t="s">
        <v>672</v>
      </c>
      <c r="C370" s="52" t="s">
        <v>764</v>
      </c>
      <c r="D370" s="244">
        <v>82501</v>
      </c>
      <c r="E370" s="244">
        <v>8811</v>
      </c>
      <c r="F370" s="54">
        <f t="shared" si="81"/>
        <v>10.679870547023672</v>
      </c>
    </row>
    <row r="371" spans="1:6" ht="12.75" customHeight="1" x14ac:dyDescent="0.2">
      <c r="A371" s="55">
        <v>4222</v>
      </c>
      <c r="B371" s="87" t="s">
        <v>765</v>
      </c>
      <c r="C371" s="52" t="s">
        <v>766</v>
      </c>
      <c r="D371" s="244">
        <v>28701</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368178</v>
      </c>
      <c r="E376" s="244">
        <v>39750</v>
      </c>
      <c r="F376" s="54">
        <f t="shared" si="81"/>
        <v>10.796408259048611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535872</v>
      </c>
      <c r="E402" s="53">
        <f t="shared" si="109"/>
        <v>2246725</v>
      </c>
      <c r="F402" s="54">
        <f t="shared" si="81"/>
        <v>419.26523498148811</v>
      </c>
    </row>
    <row r="403" spans="1:6" ht="12.75" customHeight="1" x14ac:dyDescent="0.2">
      <c r="A403" s="55">
        <v>451</v>
      </c>
      <c r="B403" s="87" t="s">
        <v>809</v>
      </c>
      <c r="C403" s="52" t="s">
        <v>810</v>
      </c>
      <c r="D403" s="244">
        <v>535872</v>
      </c>
      <c r="E403" s="244">
        <v>2246725</v>
      </c>
      <c r="F403" s="54">
        <f t="shared" si="81"/>
        <v>419.26523498148811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4772780</v>
      </c>
      <c r="E408" s="53">
        <f t="shared" si="111"/>
        <v>8802404.4099999983</v>
      </c>
      <c r="F408" s="54">
        <f t="shared" si="81"/>
        <v>184.42929299066788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3559873</v>
      </c>
      <c r="E410" s="244"/>
      <c r="F410" s="54">
        <f t="shared" si="81"/>
        <v>0</v>
      </c>
    </row>
    <row r="411" spans="1:6" ht="12.75" customHeight="1" x14ac:dyDescent="0.2">
      <c r="A411" s="55">
        <v>97</v>
      </c>
      <c r="B411" s="87" t="s">
        <v>825</v>
      </c>
      <c r="C411" s="52" t="s">
        <v>826</v>
      </c>
      <c r="D411" s="244">
        <v>522676</v>
      </c>
      <c r="E411" s="244">
        <v>418580.97</v>
      </c>
      <c r="F411" s="54">
        <f t="shared" si="81"/>
        <v>80.084214695145747</v>
      </c>
    </row>
    <row r="412" spans="1:6" ht="12.75" customHeight="1" x14ac:dyDescent="0.2">
      <c r="A412" s="55" t="s">
        <v>606</v>
      </c>
      <c r="B412" s="87" t="s">
        <v>827</v>
      </c>
      <c r="C412" s="52" t="s">
        <v>828</v>
      </c>
      <c r="D412" s="53">
        <f>D6+D298</f>
        <v>16026612</v>
      </c>
      <c r="E412" s="53">
        <f>E6+E298</f>
        <v>14507002.940000001</v>
      </c>
      <c r="F412" s="54">
        <f t="shared" si="81"/>
        <v>90.518213955638288</v>
      </c>
    </row>
    <row r="413" spans="1:6" ht="12.75" customHeight="1" x14ac:dyDescent="0.2">
      <c r="A413" s="55" t="s">
        <v>606</v>
      </c>
      <c r="B413" s="87" t="s">
        <v>829</v>
      </c>
      <c r="C413" s="52" t="s">
        <v>830</v>
      </c>
      <c r="D413" s="53">
        <f t="shared" ref="D413:E413" si="112">D289+D350</f>
        <v>14536657</v>
      </c>
      <c r="E413" s="53">
        <f t="shared" si="112"/>
        <v>16682236.629999999</v>
      </c>
      <c r="F413" s="54">
        <f t="shared" si="81"/>
        <v>114.75978713675366</v>
      </c>
    </row>
    <row r="414" spans="1:6" ht="12.75" customHeight="1" x14ac:dyDescent="0.2">
      <c r="A414" s="55" t="s">
        <v>606</v>
      </c>
      <c r="B414" s="87" t="s">
        <v>831</v>
      </c>
      <c r="C414" s="52" t="s">
        <v>832</v>
      </c>
      <c r="D414" s="53">
        <f t="shared" ref="D414:E414" si="113">IF(D412&gt;=D413,D412-D413,0)</f>
        <v>1489955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2175233.6899999976</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64739.85</v>
      </c>
      <c r="F416" s="54" t="str">
        <f t="shared" si="81"/>
        <v>-</v>
      </c>
    </row>
    <row r="417" spans="1:6" ht="12.75" customHeight="1" x14ac:dyDescent="0.2">
      <c r="A417" s="62" t="s">
        <v>835</v>
      </c>
      <c r="B417" s="87" t="s">
        <v>838</v>
      </c>
      <c r="C417" s="63" t="s">
        <v>839</v>
      </c>
      <c r="D417" s="53">
        <f t="shared" ref="D417:E417" si="116">IF(D293-D292+D410-D409&gt;=0,D293-D292+D410-D409,0)</f>
        <v>1440350</v>
      </c>
      <c r="E417" s="53">
        <f t="shared" si="116"/>
        <v>0</v>
      </c>
      <c r="F417" s="54">
        <f t="shared" si="81"/>
        <v>0</v>
      </c>
    </row>
    <row r="418" spans="1:6" ht="12.75" customHeight="1" x14ac:dyDescent="0.2">
      <c r="A418" s="57" t="s">
        <v>840</v>
      </c>
      <c r="B418" s="235" t="s">
        <v>841</v>
      </c>
      <c r="C418" s="58" t="s">
        <v>842</v>
      </c>
      <c r="D418" s="64">
        <f t="shared" ref="D418:E418" si="117">D294+D411</f>
        <v>3092713</v>
      </c>
      <c r="E418" s="64">
        <f t="shared" si="117"/>
        <v>3000994.42</v>
      </c>
      <c r="F418" s="59">
        <f t="shared" si="81"/>
        <v>97.034364973406838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615973</v>
      </c>
      <c r="E420" s="53">
        <f t="shared" si="118"/>
        <v>3803902.0300000003</v>
      </c>
      <c r="F420" s="54">
        <f t="shared" ref="F420:F647" si="119">IF(D420&lt;&gt;0,IF(E420/D420&gt;=100,"&gt;&gt;100",E420/D420*100),"-")</f>
        <v>617.54363097083797</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615973</v>
      </c>
      <c r="E484" s="53">
        <f t="shared" si="137"/>
        <v>3803902.0300000003</v>
      </c>
      <c r="F484" s="54">
        <f t="shared" si="119"/>
        <v>617.54363097083797</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1566900.57</v>
      </c>
      <c r="F490" s="54" t="str">
        <f t="shared" si="119"/>
        <v>-</v>
      </c>
    </row>
    <row r="491" spans="1:6" ht="12.75" customHeight="1" x14ac:dyDescent="0.2">
      <c r="A491" s="55">
        <v>8422</v>
      </c>
      <c r="B491" s="87" t="s">
        <v>986</v>
      </c>
      <c r="C491" s="52" t="s">
        <v>987</v>
      </c>
      <c r="D491" s="244"/>
      <c r="E491" s="244">
        <v>1566900.57</v>
      </c>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615973</v>
      </c>
      <c r="E495" s="53">
        <f t="shared" si="140"/>
        <v>1912018.53</v>
      </c>
      <c r="F495" s="54">
        <f t="shared" si="119"/>
        <v>310.40622397410277</v>
      </c>
    </row>
    <row r="496" spans="1:6" ht="12.75" customHeight="1" x14ac:dyDescent="0.2">
      <c r="A496" s="55">
        <v>8443</v>
      </c>
      <c r="B496" s="87" t="s">
        <v>996</v>
      </c>
      <c r="C496" s="52" t="s">
        <v>997</v>
      </c>
      <c r="D496" s="244">
        <v>615973</v>
      </c>
      <c r="E496" s="244">
        <v>1912018.53</v>
      </c>
      <c r="F496" s="54">
        <f t="shared" si="119"/>
        <v>310.40622397410277</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324982.93</v>
      </c>
      <c r="F507" s="54" t="str">
        <f t="shared" si="119"/>
        <v>-</v>
      </c>
    </row>
    <row r="508" spans="1:6" ht="12.75" customHeight="1" x14ac:dyDescent="0.2">
      <c r="A508" s="55">
        <v>8471</v>
      </c>
      <c r="B508" s="87" t="s">
        <v>1020</v>
      </c>
      <c r="C508" s="52" t="s">
        <v>1021</v>
      </c>
      <c r="D508" s="244"/>
      <c r="E508" s="244">
        <v>324982.93</v>
      </c>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1961485</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1961485</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1848195</v>
      </c>
      <c r="E605" s="53">
        <f t="shared" si="171"/>
        <v>0</v>
      </c>
      <c r="F605" s="54">
        <f t="shared" si="119"/>
        <v>0</v>
      </c>
    </row>
    <row r="606" spans="1:6" ht="24" x14ac:dyDescent="0.2">
      <c r="A606" s="55">
        <v>5443</v>
      </c>
      <c r="B606" s="87" t="s">
        <v>1207</v>
      </c>
      <c r="C606" s="52" t="s">
        <v>1208</v>
      </c>
      <c r="D606" s="244">
        <v>1848195</v>
      </c>
      <c r="E606" s="244"/>
      <c r="F606" s="54">
        <f t="shared" si="119"/>
        <v>0</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113290</v>
      </c>
      <c r="E617" s="53">
        <f t="shared" si="173"/>
        <v>0</v>
      </c>
      <c r="F617" s="54">
        <f t="shared" si="119"/>
        <v>0</v>
      </c>
    </row>
    <row r="618" spans="1:6" ht="12.75" customHeight="1" x14ac:dyDescent="0.2">
      <c r="A618" s="55">
        <v>5471</v>
      </c>
      <c r="B618" s="87" t="s">
        <v>1231</v>
      </c>
      <c r="C618" s="52" t="s">
        <v>1232</v>
      </c>
      <c r="D618" s="244">
        <v>113290</v>
      </c>
      <c r="E618" s="244"/>
      <c r="F618" s="54">
        <f t="shared" si="119"/>
        <v>0</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3803902.0300000003</v>
      </c>
      <c r="F635" s="54" t="str">
        <f t="shared" si="119"/>
        <v>-</v>
      </c>
    </row>
    <row r="636" spans="1:6" ht="12.75" customHeight="1" x14ac:dyDescent="0.2">
      <c r="A636" s="55" t="s">
        <v>606</v>
      </c>
      <c r="B636" s="87" t="s">
        <v>1267</v>
      </c>
      <c r="C636" s="52" t="s">
        <v>1268</v>
      </c>
      <c r="D636" s="53">
        <f t="shared" ref="D636:E636" si="179">IF(D528-D420&gt;=0,D528-D420,0)</f>
        <v>1345512</v>
      </c>
      <c r="E636" s="53">
        <f t="shared" si="179"/>
        <v>0</v>
      </c>
      <c r="F636" s="54">
        <f t="shared" si="119"/>
        <v>0</v>
      </c>
    </row>
    <row r="637" spans="1:6" ht="12.75" customHeight="1" x14ac:dyDescent="0.2">
      <c r="A637" s="55">
        <v>92213</v>
      </c>
      <c r="B637" s="87" t="s">
        <v>1269</v>
      </c>
      <c r="C637" s="52" t="s">
        <v>1270</v>
      </c>
      <c r="D637" s="244">
        <v>1345512</v>
      </c>
      <c r="E637" s="244"/>
      <c r="F637" s="54">
        <f t="shared" si="119"/>
        <v>0</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16642585</v>
      </c>
      <c r="E639" s="53">
        <f t="shared" si="180"/>
        <v>18310904.970000003</v>
      </c>
      <c r="F639" s="54">
        <f t="shared" si="119"/>
        <v>110.02440408145731</v>
      </c>
    </row>
    <row r="640" spans="1:6" ht="12.75" customHeight="1" x14ac:dyDescent="0.2">
      <c r="A640" s="55" t="s">
        <v>606</v>
      </c>
      <c r="B640" s="87" t="s">
        <v>1275</v>
      </c>
      <c r="C640" s="52" t="s">
        <v>1276</v>
      </c>
      <c r="D640" s="53">
        <f t="shared" ref="D640:E640" si="181">D413+D528</f>
        <v>16498142</v>
      </c>
      <c r="E640" s="53">
        <f t="shared" si="181"/>
        <v>16682236.629999999</v>
      </c>
      <c r="F640" s="54">
        <f t="shared" si="119"/>
        <v>101.11585068185254</v>
      </c>
    </row>
    <row r="641" spans="1:6" ht="12.75" customHeight="1" x14ac:dyDescent="0.2">
      <c r="A641" s="55" t="s">
        <v>606</v>
      </c>
      <c r="B641" s="87" t="s">
        <v>1277</v>
      </c>
      <c r="C641" s="52" t="s">
        <v>1278</v>
      </c>
      <c r="D641" s="53">
        <f t="shared" ref="D641:E641" si="182">IF(D639&gt;=D640,D639-D640,0)</f>
        <v>144443</v>
      </c>
      <c r="E641" s="53">
        <f t="shared" si="182"/>
        <v>1628668.3400000036</v>
      </c>
      <c r="F641" s="54">
        <f t="shared" si="119"/>
        <v>1127.5508955089576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64739.85</v>
      </c>
      <c r="F643" s="54" t="str">
        <f t="shared" si="119"/>
        <v>-</v>
      </c>
    </row>
    <row r="644" spans="1:6" ht="24" x14ac:dyDescent="0.2">
      <c r="A644" s="62" t="s">
        <v>1283</v>
      </c>
      <c r="B644" s="87" t="s">
        <v>1284</v>
      </c>
      <c r="C644" s="63" t="s">
        <v>1283</v>
      </c>
      <c r="D644" s="53">
        <f t="shared" ref="D644:E644" si="185">IF(D417-D416+D638-D637&gt;=0,D417-D416+D638-D637,0)</f>
        <v>94838</v>
      </c>
      <c r="E644" s="53">
        <f t="shared" si="185"/>
        <v>0</v>
      </c>
      <c r="F644" s="54">
        <f t="shared" si="119"/>
        <v>0</v>
      </c>
    </row>
    <row r="645" spans="1:6" ht="24" x14ac:dyDescent="0.2">
      <c r="A645" s="55" t="s">
        <v>606</v>
      </c>
      <c r="B645" s="87" t="s">
        <v>1285</v>
      </c>
      <c r="C645" s="52" t="s">
        <v>1286</v>
      </c>
      <c r="D645" s="53">
        <f t="shared" ref="D645:E645" si="186">IF(D641+D643-D642-D644&gt;=0,D641+D643-D642-D644,0)</f>
        <v>49605</v>
      </c>
      <c r="E645" s="53">
        <f t="shared" si="186"/>
        <v>1693408.1900000037</v>
      </c>
      <c r="F645" s="54">
        <f t="shared" si="119"/>
        <v>3413.7852837415658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20423</v>
      </c>
      <c r="E647" s="245">
        <v>19841.990000000002</v>
      </c>
      <c r="F647" s="59">
        <f t="shared" si="119"/>
        <v>97.155119228321013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41887</v>
      </c>
      <c r="E649" s="244">
        <v>726197.77</v>
      </c>
      <c r="F649" s="54">
        <f t="shared" ref="F649:F724" si="188">IF(D649&lt;&gt;0,IF(E649/D649&gt;=100,"&gt;&gt;100",E649/D649*100),"-")</f>
        <v>1733.7068064077162</v>
      </c>
    </row>
    <row r="650" spans="1:6" ht="12.75" customHeight="1" x14ac:dyDescent="0.2">
      <c r="A650" s="55" t="s">
        <v>1294</v>
      </c>
      <c r="B650" s="87" t="s">
        <v>1295</v>
      </c>
      <c r="C650" s="52" t="s">
        <v>1294</v>
      </c>
      <c r="D650" s="244">
        <v>16875279</v>
      </c>
      <c r="E650" s="244">
        <v>21667101.920000002</v>
      </c>
      <c r="F650" s="54">
        <f t="shared" si="188"/>
        <v>128.39551820150646</v>
      </c>
    </row>
    <row r="651" spans="1:6" ht="12.75" customHeight="1" x14ac:dyDescent="0.2">
      <c r="A651" s="55" t="s">
        <v>1296</v>
      </c>
      <c r="B651" s="87" t="s">
        <v>1297</v>
      </c>
      <c r="C651" s="52" t="s">
        <v>1296</v>
      </c>
      <c r="D651" s="244">
        <v>16190968</v>
      </c>
      <c r="E651" s="244">
        <v>20626727.640000001</v>
      </c>
      <c r="F651" s="54">
        <f t="shared" si="188"/>
        <v>127.39650674375986</v>
      </c>
    </row>
    <row r="652" spans="1:6" ht="24" x14ac:dyDescent="0.2">
      <c r="A652" s="55">
        <v>11</v>
      </c>
      <c r="B652" s="87" t="s">
        <v>1298</v>
      </c>
      <c r="C652" s="52" t="s">
        <v>1299</v>
      </c>
      <c r="D652" s="53">
        <f t="shared" ref="D652:E652" si="189">+D649+D650-D651</f>
        <v>726198</v>
      </c>
      <c r="E652" s="53">
        <f t="shared" si="189"/>
        <v>1766572.0500000007</v>
      </c>
      <c r="F652" s="54">
        <f t="shared" si="188"/>
        <v>243.26313897862576</v>
      </c>
    </row>
    <row r="653" spans="1:6" ht="24" x14ac:dyDescent="0.2">
      <c r="A653" s="55" t="s">
        <v>606</v>
      </c>
      <c r="B653" s="87" t="s">
        <v>1300</v>
      </c>
      <c r="C653" s="52" t="s">
        <v>1301</v>
      </c>
      <c r="D653" s="264">
        <v>10</v>
      </c>
      <c r="E653" s="264">
        <v>11</v>
      </c>
      <c r="F653" s="54">
        <f t="shared" si="188"/>
        <v>110.00000000000001</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10</v>
      </c>
      <c r="E655" s="264">
        <v>10</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631</v>
      </c>
      <c r="E660" s="244"/>
      <c r="F660" s="54">
        <f t="shared" si="188"/>
        <v>0</v>
      </c>
    </row>
    <row r="661" spans="1:6" ht="12.75" customHeight="1" x14ac:dyDescent="0.2">
      <c r="A661" s="55">
        <v>63311</v>
      </c>
      <c r="B661" s="87" t="s">
        <v>1317</v>
      </c>
      <c r="C661" s="52" t="s">
        <v>1318</v>
      </c>
      <c r="D661" s="244">
        <v>4742249</v>
      </c>
      <c r="E661" s="244">
        <v>4768099.72</v>
      </c>
      <c r="F661" s="54">
        <f t="shared" si="188"/>
        <v>100.54511519745166</v>
      </c>
    </row>
    <row r="662" spans="1:6" ht="12.75" customHeight="1" x14ac:dyDescent="0.2">
      <c r="A662" s="55">
        <v>63312</v>
      </c>
      <c r="B662" s="87" t="s">
        <v>1319</v>
      </c>
      <c r="C662" s="52" t="s">
        <v>1320</v>
      </c>
      <c r="D662" s="244">
        <v>856664</v>
      </c>
      <c r="E662" s="244">
        <v>30000</v>
      </c>
      <c r="F662" s="54">
        <f t="shared" si="188"/>
        <v>3.5019564263235061</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104565</v>
      </c>
      <c r="E669" s="244">
        <v>52371.74</v>
      </c>
      <c r="F669" s="54">
        <f t="shared" si="188"/>
        <v>50.085344044374317</v>
      </c>
    </row>
    <row r="670" spans="1:6" ht="12.75" customHeight="1" x14ac:dyDescent="0.2">
      <c r="A670" s="55">
        <v>63415</v>
      </c>
      <c r="B670" s="87" t="s">
        <v>1335</v>
      </c>
      <c r="C670" s="52" t="s">
        <v>1336</v>
      </c>
      <c r="D670" s="244">
        <v>36946</v>
      </c>
      <c r="E670" s="244">
        <v>7010</v>
      </c>
      <c r="F670" s="54">
        <f t="shared" si="188"/>
        <v>18.973637200238187</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293994</v>
      </c>
      <c r="E673" s="244"/>
      <c r="F673" s="54">
        <f t="shared" si="188"/>
        <v>0</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5325852</v>
      </c>
      <c r="E694" s="244">
        <v>5617312.1200000001</v>
      </c>
      <c r="F694" s="54">
        <f t="shared" si="188"/>
        <v>105.47255387494809</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30003</v>
      </c>
      <c r="E710" s="244">
        <v>33558.32</v>
      </c>
      <c r="F710" s="54">
        <f t="shared" si="188"/>
        <v>111.8498816784988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52890</v>
      </c>
      <c r="E718" s="244">
        <v>54792.11</v>
      </c>
      <c r="F718" s="54">
        <f t="shared" si="188"/>
        <v>103.59635091699755</v>
      </c>
    </row>
    <row r="719" spans="1:6" ht="12.75" customHeight="1" x14ac:dyDescent="0.2">
      <c r="A719" s="55" t="s">
        <v>1415</v>
      </c>
      <c r="B719" s="87" t="s">
        <v>1416</v>
      </c>
      <c r="C719" s="52" t="s">
        <v>1415</v>
      </c>
      <c r="D719" s="244"/>
      <c r="E719" s="244">
        <v>2345.6999999999998</v>
      </c>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27610</v>
      </c>
      <c r="E725" s="244">
        <v>27946.959999999999</v>
      </c>
      <c r="F725" s="54">
        <f t="shared" ref="F725:F979" si="190">IF(D725&lt;&gt;0,IF(E725/D725&gt;=100,"&gt;&gt;100",E725/D725*100),"-")</f>
        <v>101.22042738138354</v>
      </c>
    </row>
    <row r="726" spans="1:6" ht="12.75" customHeight="1" x14ac:dyDescent="0.2">
      <c r="A726" s="55" t="s">
        <v>1429</v>
      </c>
      <c r="B726" s="87" t="s">
        <v>1430</v>
      </c>
      <c r="C726" s="52" t="s">
        <v>1429</v>
      </c>
      <c r="D726" s="244">
        <v>4471</v>
      </c>
      <c r="E726" s="244">
        <v>4474.59</v>
      </c>
      <c r="F726" s="54">
        <f t="shared" si="190"/>
        <v>100.08029523596511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v>530.23</v>
      </c>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22662</v>
      </c>
      <c r="E742" s="244">
        <v>5460.69</v>
      </c>
      <c r="F742" s="54">
        <f t="shared" si="190"/>
        <v>24.096240402435797</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10080</v>
      </c>
      <c r="E759" s="244">
        <v>8500.5499999999993</v>
      </c>
      <c r="F759" s="54">
        <f t="shared" si="190"/>
        <v>84.330853174603178</v>
      </c>
    </row>
    <row r="760" spans="1:6" ht="12.75" customHeight="1" x14ac:dyDescent="0.2">
      <c r="A760" s="55">
        <v>35232</v>
      </c>
      <c r="B760" s="87" t="s">
        <v>1497</v>
      </c>
      <c r="C760" s="52" t="s">
        <v>1498</v>
      </c>
      <c r="D760" s="244">
        <v>70000</v>
      </c>
      <c r="E760" s="244">
        <v>30000</v>
      </c>
      <c r="F760" s="54">
        <f t="shared" si="190"/>
        <v>42.857142857142854</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v>10000</v>
      </c>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v>5980.12</v>
      </c>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v>44099</v>
      </c>
      <c r="E774" s="244"/>
      <c r="F774" s="54">
        <f t="shared" si="190"/>
        <v>0</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99365</v>
      </c>
      <c r="E816" s="244">
        <v>67460.58</v>
      </c>
      <c r="F816" s="54">
        <f t="shared" si="190"/>
        <v>67.891692245760581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182000</v>
      </c>
      <c r="E819" s="244">
        <v>160000</v>
      </c>
      <c r="F819" s="54">
        <f t="shared" si="190"/>
        <v>87.912087912087912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63280</v>
      </c>
      <c r="E823" s="244">
        <v>60340</v>
      </c>
      <c r="F823" s="54">
        <f t="shared" si="190"/>
        <v>95.353982300884951</v>
      </c>
    </row>
    <row r="824" spans="1:6" ht="12.75" customHeight="1" x14ac:dyDescent="0.2">
      <c r="A824" s="55">
        <v>37221</v>
      </c>
      <c r="B824" s="87" t="s">
        <v>1625</v>
      </c>
      <c r="C824" s="52" t="s">
        <v>1626</v>
      </c>
      <c r="D824" s="244">
        <v>7840</v>
      </c>
      <c r="E824" s="244">
        <v>10788</v>
      </c>
      <c r="F824" s="54">
        <f t="shared" si="190"/>
        <v>137.60204081632651</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1377615</v>
      </c>
      <c r="E830" s="244">
        <v>707473.48</v>
      </c>
      <c r="F830" s="54">
        <f t="shared" si="190"/>
        <v>51.354948951630178</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v>1566900.57</v>
      </c>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615973</v>
      </c>
      <c r="E885" s="244">
        <v>1912018.53</v>
      </c>
      <c r="F885" s="54">
        <f t="shared" si="190"/>
        <v>310.40622397410277</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v>324982.93</v>
      </c>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v>1848195</v>
      </c>
      <c r="E953" s="244"/>
      <c r="F953" s="54">
        <f t="shared" si="190"/>
        <v>0</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v>113290</v>
      </c>
      <c r="E968" s="244"/>
      <c r="F968" s="54">
        <f t="shared" si="190"/>
        <v>0</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9" workbookViewId="0">
      <selection activeCell="D268" sqref="D2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30155680</v>
      </c>
      <c r="E6" s="231">
        <f t="shared" si="0"/>
        <v>39227462.960000001</v>
      </c>
      <c r="F6" s="232">
        <f t="shared" ref="F6:F260" si="1">IF(D6&gt;0,IF(E6/D6&gt;=100,"&gt;&gt;100",E6/D6*100),"-")</f>
        <v>130.08316496262066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24108432</v>
      </c>
      <c r="E7" s="106">
        <f t="shared" si="2"/>
        <v>31969940.400000002</v>
      </c>
      <c r="F7" s="95">
        <f t="shared" si="1"/>
        <v>132.60895772898047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1978558</v>
      </c>
      <c r="E8" s="106">
        <f>E9+E10-E11</f>
        <v>1980359.58</v>
      </c>
      <c r="F8" s="95">
        <f t="shared" si="1"/>
        <v>100.09105520282955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1978558</v>
      </c>
      <c r="E9" s="249">
        <v>1945541.87</v>
      </c>
      <c r="F9" s="95">
        <f t="shared" si="1"/>
        <v>98.331303403792063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v>35000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v>182.29</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15553827</v>
      </c>
      <c r="E12" s="106">
        <f t="shared" si="3"/>
        <v>19910797.73</v>
      </c>
      <c r="F12" s="95">
        <f t="shared" si="1"/>
        <v>128.01221030682674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13787186</v>
      </c>
      <c r="E13" s="106">
        <f t="shared" si="4"/>
        <v>18054028.84</v>
      </c>
      <c r="F13" s="95">
        <f t="shared" si="1"/>
        <v>130.94788769804077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319630</v>
      </c>
      <c r="E14" s="249">
        <v>319629.78999999998</v>
      </c>
      <c r="F14" s="95">
        <f t="shared" si="1"/>
        <v>99.999934299033256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10076549</v>
      </c>
      <c r="E15" s="249">
        <v>12242227.130000001</v>
      </c>
      <c r="F15" s="95">
        <f t="shared" si="1"/>
        <v>121.49226019741481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1177197</v>
      </c>
      <c r="E16" s="249">
        <v>1736329.39</v>
      </c>
      <c r="F16" s="95">
        <f t="shared" si="1"/>
        <v>147.49692617293451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3367950</v>
      </c>
      <c r="E17" s="249">
        <v>5318618.1399999997</v>
      </c>
      <c r="F17" s="95">
        <f t="shared" si="1"/>
        <v>157.91855995486867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1154140</v>
      </c>
      <c r="E18" s="249">
        <v>1562775.61</v>
      </c>
      <c r="F18" s="95">
        <f t="shared" si="1"/>
        <v>135.4060694543123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1540341</v>
      </c>
      <c r="E19" s="106">
        <f t="shared" si="5"/>
        <v>1682678.9299999997</v>
      </c>
      <c r="F19" s="95">
        <f t="shared" si="1"/>
        <v>109.24067657745913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541718</v>
      </c>
      <c r="E20" s="249">
        <v>563977.22</v>
      </c>
      <c r="F20" s="95">
        <f t="shared" si="1"/>
        <v>104.10900505429024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270707</v>
      </c>
      <c r="E21" s="249">
        <v>281969.84000000003</v>
      </c>
      <c r="F21" s="95">
        <f t="shared" si="1"/>
        <v>104.16052780312295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276199</v>
      </c>
      <c r="E22" s="249">
        <v>290472.36</v>
      </c>
      <c r="F22" s="95">
        <f t="shared" si="1"/>
        <v>105.16778120123533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13549</v>
      </c>
      <c r="E24" s="249">
        <v>13549.38</v>
      </c>
      <c r="F24" s="95">
        <f t="shared" si="1"/>
        <v>100.00280463502843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1591055</v>
      </c>
      <c r="E26" s="249">
        <v>2238867.38</v>
      </c>
      <c r="F26" s="95">
        <f t="shared" si="1"/>
        <v>140.71590108450053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1152887</v>
      </c>
      <c r="E28" s="249">
        <v>1706157.25</v>
      </c>
      <c r="F28" s="95">
        <f t="shared" si="1"/>
        <v>147.98998080471026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223660</v>
      </c>
      <c r="E29" s="106">
        <f t="shared" si="6"/>
        <v>174089.96000000002</v>
      </c>
      <c r="F29" s="95">
        <f t="shared" si="1"/>
        <v>77.836877403201299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405356</v>
      </c>
      <c r="E30" s="249">
        <v>405355.83</v>
      </c>
      <c r="F30" s="95">
        <f t="shared" si="1"/>
        <v>99.999958061555773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181696</v>
      </c>
      <c r="E34" s="249">
        <v>231265.87</v>
      </c>
      <c r="F34" s="95">
        <f t="shared" si="1"/>
        <v>127.28176184395915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2640</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30265</v>
      </c>
      <c r="E47" s="249">
        <v>30265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266124</v>
      </c>
      <c r="E49" s="249">
        <v>266123.92</v>
      </c>
      <c r="F49" s="95">
        <f t="shared" si="1"/>
        <v>99.999969938825501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293749</v>
      </c>
      <c r="E50" s="249">
        <v>296388.92</v>
      </c>
      <c r="F50" s="95">
        <f t="shared" si="1"/>
        <v>100.89869922961438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79772</v>
      </c>
      <c r="E54" s="249">
        <v>112332.85</v>
      </c>
      <c r="F54" s="95">
        <f t="shared" si="1"/>
        <v>140.81739206739206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79772</v>
      </c>
      <c r="E55" s="249">
        <v>112332.85</v>
      </c>
      <c r="F55" s="95">
        <f t="shared" si="1"/>
        <v>140.81739206739206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6576047</v>
      </c>
      <c r="E56" s="106">
        <f t="shared" si="11"/>
        <v>10078783.09</v>
      </c>
      <c r="F56" s="95">
        <f t="shared" si="1"/>
        <v>153.26507079404999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6576047</v>
      </c>
      <c r="E57" s="249">
        <v>10078783.09</v>
      </c>
      <c r="F57" s="95">
        <f t="shared" si="1"/>
        <v>153.26507079404999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6047248</v>
      </c>
      <c r="E68" s="106">
        <f t="shared" si="13"/>
        <v>7257522.5599999996</v>
      </c>
      <c r="F68" s="95">
        <f t="shared" si="1"/>
        <v>120.01364190785625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726198</v>
      </c>
      <c r="E69" s="106">
        <f t="shared" si="14"/>
        <v>1766572.05</v>
      </c>
      <c r="F69" s="95">
        <f t="shared" si="1"/>
        <v>243.26313897862568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726198</v>
      </c>
      <c r="E70" s="106">
        <f t="shared" si="15"/>
        <v>1766572.05</v>
      </c>
      <c r="F70" s="95">
        <f t="shared" si="1"/>
        <v>243.26313897862568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726198</v>
      </c>
      <c r="E72" s="249">
        <v>1766572.05</v>
      </c>
      <c r="F72" s="95">
        <f t="shared" si="1"/>
        <v>243.26313897862568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2276</v>
      </c>
      <c r="E78" s="106">
        <f>E79+SUM(E82:E84)-E85+E86</f>
        <v>271140.78000000003</v>
      </c>
      <c r="F78" s="95" t="str">
        <f t="shared" si="1"/>
        <v>&gt;&gt;100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0.39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2276</v>
      </c>
      <c r="E86" s="249">
        <v>271140.39</v>
      </c>
      <c r="F86" s="95" t="str">
        <f t="shared" si="1"/>
        <v>&gt;&gt;100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2195984</v>
      </c>
      <c r="E134" s="106">
        <f t="shared" si="23"/>
        <v>2195984.2000000002</v>
      </c>
      <c r="F134" s="95">
        <f t="shared" si="1"/>
        <v>100.00000910753448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2195984</v>
      </c>
      <c r="E135" s="106">
        <f t="shared" si="24"/>
        <v>2195984.2000000002</v>
      </c>
      <c r="F135" s="95">
        <f t="shared" si="1"/>
        <v>100.00000910753448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2195984</v>
      </c>
      <c r="E139" s="249">
        <v>2195984.2000000002</v>
      </c>
      <c r="F139" s="95">
        <f t="shared" si="1"/>
        <v>100.00000910753448</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2579691</v>
      </c>
      <c r="E146" s="106">
        <f t="shared" si="26"/>
        <v>2585402.5699999998</v>
      </c>
      <c r="F146" s="95">
        <f t="shared" si="1"/>
        <v>100.22140519930487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88028</v>
      </c>
      <c r="E147" s="249">
        <v>99291.199999999997</v>
      </c>
      <c r="F147" s="95">
        <f t="shared" si="1"/>
        <v>112.79501976643796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2439131</v>
      </c>
      <c r="E158" s="249">
        <v>2234376</v>
      </c>
      <c r="F158" s="95">
        <f t="shared" si="1"/>
        <v>91.605411927444649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263339</v>
      </c>
      <c r="E159" s="249">
        <v>443392.42</v>
      </c>
      <c r="F159" s="95">
        <f t="shared" si="1"/>
        <v>168.37324513269968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5300</v>
      </c>
      <c r="E160" s="249">
        <v>4698.8</v>
      </c>
      <c r="F160" s="95">
        <f t="shared" si="1"/>
        <v>88.656603773584905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216107</v>
      </c>
      <c r="E163" s="249">
        <v>196355.85</v>
      </c>
      <c r="F163" s="95">
        <f t="shared" si="1"/>
        <v>90.860476523203786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522676</v>
      </c>
      <c r="E164" s="106">
        <f t="shared" si="28"/>
        <v>418580.97000000003</v>
      </c>
      <c r="F164" s="95">
        <f t="shared" si="1"/>
        <v>80.084214695145761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665996</v>
      </c>
      <c r="E165" s="249">
        <v>540156.93000000005</v>
      </c>
      <c r="F165" s="95">
        <f t="shared" si="1"/>
        <v>81.105131262049639</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412</v>
      </c>
      <c r="E166" s="249">
        <v>411.74</v>
      </c>
      <c r="F166" s="95">
        <f t="shared" si="1"/>
        <v>99.936893203883486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143732</v>
      </c>
      <c r="E169" s="249">
        <v>121987.7</v>
      </c>
      <c r="F169" s="95">
        <f t="shared" si="1"/>
        <v>84.871636100520405</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20423</v>
      </c>
      <c r="E170" s="106">
        <f t="shared" si="29"/>
        <v>19841.990000000002</v>
      </c>
      <c r="F170" s="95">
        <f t="shared" si="1"/>
        <v>97.155119228321013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20423</v>
      </c>
      <c r="E171" s="249">
        <v>19841.990000000002</v>
      </c>
      <c r="F171" s="95">
        <f t="shared" si="1"/>
        <v>97.155119228321013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30155680</v>
      </c>
      <c r="E175" s="106">
        <f t="shared" si="30"/>
        <v>39227462.960000001</v>
      </c>
      <c r="F175" s="95">
        <f t="shared" si="1"/>
        <v>130.08316496262066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708947</v>
      </c>
      <c r="E176" s="106">
        <f t="shared" si="31"/>
        <v>4171037.7800000003</v>
      </c>
      <c r="F176" s="95">
        <f t="shared" si="1"/>
        <v>588.34268005929925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697733</v>
      </c>
      <c r="E177" s="106">
        <f t="shared" si="32"/>
        <v>343347.06999999995</v>
      </c>
      <c r="F177" s="95">
        <f t="shared" si="1"/>
        <v>49.208948121989351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81811</v>
      </c>
      <c r="E178" s="249">
        <v>86152.14</v>
      </c>
      <c r="F178" s="95">
        <f t="shared" si="1"/>
        <v>105.30630355331189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240411</v>
      </c>
      <c r="E179" s="249">
        <v>68148.27</v>
      </c>
      <c r="F179" s="95">
        <f t="shared" si="1"/>
        <v>28.346569000586499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2249</v>
      </c>
      <c r="E180" s="106">
        <f t="shared" si="33"/>
        <v>16093.43</v>
      </c>
      <c r="F180" s="95">
        <f t="shared" si="1"/>
        <v>715.58159181858605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v>13750.35</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2249</v>
      </c>
      <c r="E183" s="249">
        <v>2343.08</v>
      </c>
      <c r="F183" s="95">
        <f t="shared" si="1"/>
        <v>104.18319253001333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100</v>
      </c>
      <c r="E184" s="249">
        <v>2700.55</v>
      </c>
      <c r="F184" s="95">
        <f t="shared" si="1"/>
        <v>2700.55</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494.16</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2864</v>
      </c>
      <c r="E186" s="249">
        <v>1858</v>
      </c>
      <c r="F186" s="95">
        <f t="shared" si="1"/>
        <v>64.874301675977648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370298</v>
      </c>
      <c r="E188" s="249">
        <v>167900.52</v>
      </c>
      <c r="F188" s="95">
        <f t="shared" si="1"/>
        <v>45.34200022684432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11214</v>
      </c>
      <c r="E189" s="249">
        <v>23788.68</v>
      </c>
      <c r="F189" s="95">
        <f t="shared" si="1"/>
        <v>212.13376136971641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3803902.0300000003</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3803902.0300000003</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v>1566900.57</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v>1912018.53</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v>324982.93</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29446733</v>
      </c>
      <c r="E237" s="106">
        <f t="shared" si="41"/>
        <v>35056425.18</v>
      </c>
      <c r="F237" s="95">
        <f t="shared" si="1"/>
        <v>119.05030408636503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26304416</v>
      </c>
      <c r="E238" s="106">
        <f t="shared" si="42"/>
        <v>30362022.57</v>
      </c>
      <c r="F238" s="95">
        <f t="shared" si="1"/>
        <v>115.42557177471646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26304416</v>
      </c>
      <c r="E239" s="106">
        <f t="shared" si="43"/>
        <v>34165924.600000001</v>
      </c>
      <c r="F239" s="95">
        <f t="shared" si="1"/>
        <v>129.88664945079944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25007710</v>
      </c>
      <c r="E240" s="249">
        <v>32869218.309999999</v>
      </c>
      <c r="F240" s="95">
        <f t="shared" si="1"/>
        <v>131.43633827327653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1296706</v>
      </c>
      <c r="E241" s="249">
        <v>1296706.29</v>
      </c>
      <c r="F241" s="95">
        <f t="shared" si="1"/>
        <v>100.00002236436016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3803902.03</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v>3803902.03</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49605</v>
      </c>
      <c r="E245" s="106">
        <f t="shared" si="45"/>
        <v>1693408.1899999995</v>
      </c>
      <c r="F245" s="95">
        <f t="shared" si="1"/>
        <v>3413.7852837415571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2783431</v>
      </c>
      <c r="E246" s="106">
        <f t="shared" si="46"/>
        <v>5098500.4799999995</v>
      </c>
      <c r="F246" s="95">
        <f t="shared" si="1"/>
        <v>183.17323044832077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2783431</v>
      </c>
      <c r="E247" s="249">
        <v>1294598.45</v>
      </c>
      <c r="F247" s="95">
        <f t="shared" si="1"/>
        <v>46.510887103003448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v>3803902.03</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2733826</v>
      </c>
      <c r="E250" s="106">
        <f t="shared" si="47"/>
        <v>3405092.29</v>
      </c>
      <c r="F250" s="95">
        <f t="shared" si="1"/>
        <v>124.55409707859974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2733826</v>
      </c>
      <c r="E252" s="249">
        <v>3405092.29</v>
      </c>
      <c r="F252" s="95">
        <f t="shared" si="1"/>
        <v>124.55409707859974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2570036</v>
      </c>
      <c r="E255" s="249">
        <v>2582413.4500000002</v>
      </c>
      <c r="F255" s="95">
        <f t="shared" si="1"/>
        <v>100.48160609423371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522676</v>
      </c>
      <c r="E256" s="249">
        <v>418580.97</v>
      </c>
      <c r="F256" s="95">
        <f t="shared" si="1"/>
        <v>80.084214695145747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7899977</v>
      </c>
      <c r="E259" s="106">
        <f t="shared" si="49"/>
        <v>2043624306</v>
      </c>
      <c r="F259" s="95" t="str">
        <f t="shared" si="1"/>
        <v>&gt;&gt;100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7899977</v>
      </c>
      <c r="E260" s="250">
        <v>2043624306</v>
      </c>
      <c r="F260" s="99" t="str">
        <f t="shared" si="1"/>
        <v>&gt;&gt;100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368289</v>
      </c>
      <c r="E264" s="249">
        <v>331524.09999999998</v>
      </c>
      <c r="F264" s="95">
        <f t="shared" si="50"/>
        <v>90.01737765722028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2427509</v>
      </c>
      <c r="E265" s="249">
        <v>2450234.3199999998</v>
      </c>
      <c r="F265" s="95">
        <f t="shared" si="50"/>
        <v>100.93615801218449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210345</v>
      </c>
      <c r="E266" s="249">
        <v>184306.95</v>
      </c>
      <c r="F266" s="95">
        <f t="shared" si="50"/>
        <v>87.621265064536829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456063</v>
      </c>
      <c r="E267" s="249">
        <v>356261.72</v>
      </c>
      <c r="F267" s="95">
        <f t="shared" si="50"/>
        <v>78.116777725884361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609</v>
      </c>
      <c r="E268" s="249">
        <v>806.56</v>
      </c>
      <c r="F268" s="95">
        <f t="shared" si="50"/>
        <v>132.44006568144496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1667</v>
      </c>
      <c r="E269" s="249">
        <v>1268.33</v>
      </c>
      <c r="F269" s="95">
        <f t="shared" si="50"/>
        <v>76.084583083383322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269065.5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27789</v>
      </c>
      <c r="E287" s="249">
        <v>5989.12</v>
      </c>
      <c r="F287" s="95">
        <f t="shared" si="50"/>
        <v>21.552124941523623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669944</v>
      </c>
      <c r="E288" s="249">
        <v>337357.95</v>
      </c>
      <c r="F288" s="95">
        <f t="shared" si="50"/>
        <v>50.356141707366589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11214</v>
      </c>
      <c r="E290" s="249">
        <v>23788.68</v>
      </c>
      <c r="F290" s="95">
        <f t="shared" si="50"/>
        <v>212.13376136971641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v>3803902.03</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9273</v>
      </c>
      <c r="E295" s="249">
        <v>12796.96</v>
      </c>
      <c r="F295" s="95">
        <f t="shared" si="50"/>
        <v>138.00237247924079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5701</v>
      </c>
      <c r="E297" s="249">
        <v>3970.8</v>
      </c>
      <c r="F297" s="95">
        <f t="shared" si="50"/>
        <v>69.650938431854058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87478</v>
      </c>
      <c r="E298" s="249">
        <v>13705.05</v>
      </c>
      <c r="F298" s="95">
        <f t="shared" si="50"/>
        <v>15.66685338027847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10203</v>
      </c>
      <c r="E299" s="249">
        <v>7707.43</v>
      </c>
      <c r="F299" s="95">
        <f t="shared" si="50"/>
        <v>75.540821327060669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257643</v>
      </c>
      <c r="E300" s="249">
        <v>129720.28</v>
      </c>
      <c r="F300" s="95">
        <f t="shared" si="50"/>
        <v>50.348847048047105</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2010659</v>
      </c>
      <c r="E5" s="81">
        <f t="shared" si="0"/>
        <v>1963851.39</v>
      </c>
      <c r="F5" s="82">
        <f t="shared" ref="F5:F141" si="1">IF(D5&gt;0,IF(E5/D5&gt;=100,"&gt;&gt;100",E5/D5*100),"-")</f>
        <v>97.672026435114063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2010659</v>
      </c>
      <c r="E6" s="83">
        <f t="shared" si="2"/>
        <v>1963851.39</v>
      </c>
      <c r="F6" s="65">
        <f t="shared" si="1"/>
        <v>97.672026435114063</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2010659</v>
      </c>
      <c r="E7" s="251">
        <v>1963851.39</v>
      </c>
      <c r="F7" s="65">
        <f t="shared" si="1"/>
        <v>97.672026435114063</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368766</v>
      </c>
      <c r="E28" s="83">
        <f t="shared" si="6"/>
        <v>338984.69</v>
      </c>
      <c r="F28" s="65">
        <f t="shared" si="1"/>
        <v>91.924062955912419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368766</v>
      </c>
      <c r="E30" s="251">
        <v>338984.69</v>
      </c>
      <c r="F30" s="65">
        <f t="shared" si="1"/>
        <v>91.924062955912419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3305728</v>
      </c>
      <c r="E35" s="83">
        <f t="shared" si="7"/>
        <v>5380292.9500000002</v>
      </c>
      <c r="F35" s="65">
        <f t="shared" si="1"/>
        <v>162.75667417282972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38017</v>
      </c>
      <c r="E36" s="83">
        <f t="shared" si="8"/>
        <v>24375</v>
      </c>
      <c r="F36" s="65">
        <f t="shared" si="1"/>
        <v>64.116053344556377</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38017</v>
      </c>
      <c r="E37" s="251">
        <v>24375</v>
      </c>
      <c r="F37" s="65">
        <f t="shared" si="1"/>
        <v>64.116053344556377</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931258</v>
      </c>
      <c r="E39" s="83">
        <f t="shared" si="9"/>
        <v>50500.55</v>
      </c>
      <c r="F39" s="65">
        <f t="shared" si="1"/>
        <v>5.4228312669528744</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931258</v>
      </c>
      <c r="E40" s="251">
        <v>50500.55</v>
      </c>
      <c r="F40" s="65">
        <f t="shared" si="1"/>
        <v>5.4228312669528744</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2209578</v>
      </c>
      <c r="E54" s="83">
        <f t="shared" si="12"/>
        <v>5154689.9000000004</v>
      </c>
      <c r="F54" s="65">
        <f t="shared" si="1"/>
        <v>233.28843335695777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2209578</v>
      </c>
      <c r="E55" s="312">
        <v>5154689.9000000004</v>
      </c>
      <c r="F55" s="65">
        <f t="shared" si="1"/>
        <v>233.28843335695777</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126875</v>
      </c>
      <c r="E61" s="83">
        <f t="shared" si="13"/>
        <v>150727.5</v>
      </c>
      <c r="F61" s="65">
        <f t="shared" si="1"/>
        <v>118.8</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126875</v>
      </c>
      <c r="E64" s="251">
        <v>150727.5</v>
      </c>
      <c r="F64" s="65">
        <f t="shared" si="1"/>
        <v>118.8</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1599660</v>
      </c>
      <c r="E75" s="83">
        <f t="shared" si="15"/>
        <v>2302790.42</v>
      </c>
      <c r="F75" s="65">
        <f t="shared" si="1"/>
        <v>143.95499168573323</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13600</v>
      </c>
      <c r="E76" s="251"/>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1578851</v>
      </c>
      <c r="E77" s="251">
        <v>2302790.42</v>
      </c>
      <c r="F77" s="65">
        <f t="shared" si="1"/>
        <v>145.85229511841206</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7209</v>
      </c>
      <c r="E78" s="251"/>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5139420</v>
      </c>
      <c r="E82" s="83">
        <f t="shared" si="16"/>
        <v>4197163.84</v>
      </c>
      <c r="F82" s="65">
        <f t="shared" si="1"/>
        <v>81.666099287468228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v>1994341.44</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5139420</v>
      </c>
      <c r="E88" s="251">
        <v>2202822.4</v>
      </c>
      <c r="F88" s="65">
        <f t="shared" si="1"/>
        <v>42.861303415560506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592599</v>
      </c>
      <c r="E107" s="83">
        <f t="shared" si="21"/>
        <v>805565.65999999992</v>
      </c>
      <c r="F107" s="65">
        <f t="shared" si="1"/>
        <v>135.93773529823707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249609</v>
      </c>
      <c r="E108" s="251">
        <v>335887.5</v>
      </c>
      <c r="F108" s="65">
        <f t="shared" si="1"/>
        <v>134.56546038003435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116000</v>
      </c>
      <c r="E112" s="251">
        <v>123000</v>
      </c>
      <c r="F112" s="65">
        <f t="shared" si="1"/>
        <v>106.03448275862068</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226990</v>
      </c>
      <c r="E113" s="251">
        <v>346678.16</v>
      </c>
      <c r="F113" s="65">
        <f t="shared" si="1"/>
        <v>152.72838451033084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401709</v>
      </c>
      <c r="E114" s="83">
        <f t="shared" si="22"/>
        <v>406359.70999999996</v>
      </c>
      <c r="F114" s="65">
        <f t="shared" si="1"/>
        <v>101.15773109390129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211869</v>
      </c>
      <c r="E115" s="83">
        <f t="shared" si="23"/>
        <v>235571.71</v>
      </c>
      <c r="F115" s="65">
        <f t="shared" si="1"/>
        <v>111.18743657637502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119876</v>
      </c>
      <c r="E116" s="251">
        <v>54600</v>
      </c>
      <c r="F116" s="65">
        <f t="shared" si="1"/>
        <v>45.547065300810843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91993</v>
      </c>
      <c r="E117" s="251">
        <v>180971.71</v>
      </c>
      <c r="F117" s="65">
        <f t="shared" si="1"/>
        <v>196.72334851564793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7840</v>
      </c>
      <c r="E118" s="83">
        <f t="shared" si="24"/>
        <v>10788</v>
      </c>
      <c r="F118" s="65">
        <f t="shared" si="1"/>
        <v>137.60204081632651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7840</v>
      </c>
      <c r="E120" s="251">
        <v>10788</v>
      </c>
      <c r="F120" s="65">
        <f t="shared" si="1"/>
        <v>137.60204081632651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182000</v>
      </c>
      <c r="E122" s="83">
        <f t="shared" si="25"/>
        <v>160000</v>
      </c>
      <c r="F122" s="65">
        <f t="shared" si="1"/>
        <v>87.912087912087912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182000</v>
      </c>
      <c r="E123" s="251">
        <v>160000</v>
      </c>
      <c r="F123" s="65">
        <f t="shared" si="1"/>
        <v>87.912087912087912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314920</v>
      </c>
      <c r="E129" s="83">
        <f t="shared" si="26"/>
        <v>588370.88</v>
      </c>
      <c r="F129" s="65">
        <f t="shared" si="1"/>
        <v>186.83185570938653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55680</v>
      </c>
      <c r="E135" s="251">
        <v>52340</v>
      </c>
      <c r="F135" s="65">
        <f t="shared" si="1"/>
        <v>94.001436781609186</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v>126000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v>10000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99365</v>
      </c>
      <c r="E139" s="251">
        <v>67460.58</v>
      </c>
      <c r="F139" s="65">
        <f t="shared" si="1"/>
        <v>67.891692245760581</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159875</v>
      </c>
      <c r="E140" s="251">
        <v>332570.3</v>
      </c>
      <c r="F140" s="65">
        <f t="shared" si="1"/>
        <v>208.01895230648944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13733461</v>
      </c>
      <c r="E141" s="108">
        <f t="shared" si="28"/>
        <v>15983379.540000001</v>
      </c>
      <c r="F141" s="84">
        <f t="shared" si="1"/>
        <v>116.38274969434144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6" sqref="E4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449</v>
      </c>
      <c r="E5" s="109">
        <f t="shared" si="0"/>
        <v>22383.39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449</v>
      </c>
      <c r="E22" s="110">
        <f t="shared" si="3"/>
        <v>22383.39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59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59</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390</v>
      </c>
      <c r="E30" s="110">
        <f>SUM(E31:E37)</f>
        <v>22383.39</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390</v>
      </c>
      <c r="E36" s="252">
        <v>22383.39</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15134.48</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15134.48</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15134.48</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708946.99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19452931.289999999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6260348.0800000001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1076787.82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2632593.4700000002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40505.61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77370.320000000007</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404701.17</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75440.19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506237.51</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1446711.99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9067505.6500000004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4125077.56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4125077.56</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15990840.5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6614734.25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1072446.31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2804856.71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26661.46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74769.77</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404207.01</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76446.19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506237.51</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1649109.29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9054930.7200000007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321175.53000000003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321175.53000000003</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4171037.7799999975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5989.12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5989.12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5989.12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5989.12</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4165048.6599999997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337357.95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23788.68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3803902.03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32529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2023-02-11T09:59:17Z</cp:lastPrinted>
  <dcterms:created xsi:type="dcterms:W3CDTF">2022-04-01T05:14:30Z</dcterms:created>
  <dcterms:modified xsi:type="dcterms:W3CDTF">2023-02-13T11:21:19Z</dcterms:modified>
</cp:coreProperties>
</file>